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2.xml" ContentType="application/vnd.openxmlformats-officedocument.drawingml.chartshapes+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defaultThemeVersion="124226"/>
  <mc:AlternateContent xmlns:mc="http://schemas.openxmlformats.org/markup-compatibility/2006">
    <mc:Choice Requires="x15">
      <x15ac:absPath xmlns:x15ac="http://schemas.microsoft.com/office/spreadsheetml/2010/11/ac" url="F:\Descargas\"/>
    </mc:Choice>
  </mc:AlternateContent>
  <xr:revisionPtr revIDLastSave="0" documentId="13_ncr:1_{E96E31BB-00EC-432F-AA8F-D19A4CC4C60E}" xr6:coauthVersionLast="36" xr6:coauthVersionMax="36" xr10:uidLastSave="{00000000-0000-0000-0000-000000000000}"/>
  <bookViews>
    <workbookView xWindow="0" yWindow="0" windowWidth="28800" windowHeight="11925" xr2:uid="{00000000-000D-0000-FFFF-FFFF00000000}"/>
  </bookViews>
  <sheets>
    <sheet name="2020" sheetId="1" r:id="rId1"/>
  </sheets>
  <externalReferences>
    <externalReference r:id="rId2"/>
  </externalReferences>
  <definedNames>
    <definedName name="_xlnm.Print_Area" localSheetId="0">'2020'!$A$1:$CR$1178</definedName>
  </definedNames>
  <calcPr calcId="191029"/>
</workbook>
</file>

<file path=xl/calcChain.xml><?xml version="1.0" encoding="utf-8"?>
<calcChain xmlns="http://schemas.openxmlformats.org/spreadsheetml/2006/main">
  <c r="AM350" i="1" l="1"/>
  <c r="AM349" i="1"/>
  <c r="AM348" i="1"/>
  <c r="AM347" i="1"/>
  <c r="AM346" i="1"/>
  <c r="AM345" i="1"/>
  <c r="BS306" i="1"/>
  <c r="EL268" i="1" l="1"/>
  <c r="EL269" i="1"/>
  <c r="AA533" i="1" l="1"/>
  <c r="CJ473" i="1" l="1"/>
  <c r="CJ472" i="1"/>
  <c r="BO563" i="1" l="1"/>
  <c r="BZ358" i="1" l="1"/>
  <c r="BH358" i="1"/>
  <c r="Q294" i="1"/>
  <c r="Q293" i="1"/>
  <c r="Q292" i="1"/>
  <c r="Q291" i="1"/>
  <c r="Q290" i="1"/>
  <c r="Q289" i="1"/>
  <c r="Q288" i="1"/>
  <c r="Q287" i="1"/>
  <c r="Q286" i="1"/>
  <c r="Q285" i="1"/>
  <c r="Q284" i="1"/>
  <c r="Q283" i="1"/>
  <c r="Q282" i="1"/>
  <c r="Q281" i="1"/>
  <c r="Q280" i="1"/>
  <c r="Q279" i="1"/>
  <c r="Q278" i="1"/>
  <c r="AP246" i="1"/>
  <c r="Z404" i="1" s="1"/>
  <c r="AB246" i="1"/>
  <c r="N246" i="1"/>
  <c r="AM358" i="1" l="1"/>
  <c r="Z399" i="1"/>
  <c r="Z401" i="1"/>
  <c r="Z403" i="1"/>
  <c r="Z400" i="1"/>
  <c r="Z402" i="1"/>
  <c r="BY450" i="1" l="1"/>
  <c r="EM558" i="1" l="1"/>
  <c r="EL558" i="1"/>
  <c r="EK558" i="1"/>
  <c r="AK1004" i="1" l="1"/>
  <c r="AC812" i="1"/>
  <c r="AC813" i="1"/>
  <c r="AC814" i="1"/>
  <c r="AC815" i="1"/>
  <c r="AC816" i="1"/>
  <c r="AC817" i="1"/>
  <c r="AC818" i="1"/>
  <c r="AC819" i="1"/>
  <c r="AC820" i="1"/>
  <c r="AC821" i="1"/>
  <c r="AC822" i="1"/>
  <c r="AC823" i="1"/>
  <c r="AC824" i="1"/>
  <c r="AC825" i="1"/>
  <c r="AC826" i="1"/>
  <c r="AC827" i="1"/>
  <c r="AC828" i="1"/>
  <c r="AC793" i="1"/>
  <c r="AC794" i="1"/>
  <c r="AC795" i="1"/>
  <c r="AC796" i="1"/>
  <c r="AC797" i="1"/>
  <c r="AC798" i="1"/>
  <c r="AC799" i="1"/>
  <c r="AC800" i="1"/>
  <c r="AC801" i="1"/>
  <c r="AC802" i="1"/>
  <c r="AC803" i="1"/>
  <c r="AC804" i="1"/>
  <c r="AC805" i="1"/>
  <c r="AC806" i="1"/>
  <c r="AC807" i="1"/>
  <c r="AC808" i="1"/>
  <c r="AC809" i="1"/>
  <c r="AC810" i="1"/>
  <c r="AC811" i="1"/>
  <c r="AC783" i="1"/>
  <c r="AC784" i="1"/>
  <c r="AC785" i="1"/>
  <c r="AC786" i="1"/>
  <c r="AC787" i="1"/>
  <c r="AC788" i="1"/>
  <c r="AC789" i="1"/>
  <c r="AC790" i="1"/>
  <c r="AC791" i="1"/>
  <c r="AC792" i="1"/>
  <c r="AC782" i="1"/>
  <c r="AB701" i="1"/>
  <c r="U701" i="1"/>
  <c r="EL398" i="1" l="1"/>
  <c r="EL399" i="1"/>
  <c r="EL400" i="1"/>
  <c r="EL401" i="1"/>
  <c r="EL402" i="1"/>
  <c r="EL403" i="1"/>
  <c r="EL404" i="1"/>
  <c r="EL397" i="1"/>
  <c r="ER255" i="1" l="1"/>
  <c r="ER256" i="1"/>
  <c r="ER257" i="1"/>
  <c r="ER258" i="1"/>
  <c r="ER259" i="1"/>
  <c r="ER260" i="1"/>
  <c r="ER261" i="1"/>
  <c r="ER262" i="1"/>
  <c r="ER263" i="1"/>
  <c r="ER264" i="1"/>
  <c r="ER265" i="1"/>
  <c r="ER266" i="1"/>
  <c r="ER267" i="1"/>
  <c r="EQ267" i="1" l="1"/>
  <c r="EL267" i="1"/>
  <c r="AE320" i="1" l="1"/>
  <c r="AE313" i="1"/>
  <c r="AE321" i="1"/>
  <c r="AE319" i="1"/>
  <c r="AE318" i="1"/>
  <c r="AE317" i="1"/>
  <c r="AE316" i="1"/>
  <c r="AE315" i="1"/>
  <c r="AE314" i="1"/>
  <c r="AM321" i="1" l="1"/>
  <c r="AM320" i="1"/>
  <c r="AM319" i="1"/>
  <c r="AM318" i="1"/>
  <c r="AM317" i="1"/>
  <c r="AM316" i="1"/>
  <c r="AM315" i="1"/>
  <c r="AM314" i="1"/>
  <c r="ER313" i="1"/>
  <c r="AM313" i="1"/>
  <c r="BZ376" i="1" l="1"/>
  <c r="ER312" i="1" l="1"/>
  <c r="W313" i="1"/>
  <c r="EQ312" i="1" s="1"/>
  <c r="EL274" i="1"/>
  <c r="EQ265" i="1"/>
  <c r="EQ266" i="1"/>
  <c r="EL266" i="1"/>
  <c r="EP269" i="1" s="1"/>
  <c r="CL376" i="1"/>
  <c r="CF376" i="1"/>
  <c r="BT376" i="1"/>
  <c r="BN376" i="1"/>
  <c r="BB376" i="1"/>
  <c r="AS376" i="1"/>
  <c r="AG376" i="1"/>
  <c r="AL463" i="1"/>
  <c r="AR487" i="1"/>
  <c r="AO487" i="1"/>
  <c r="AK487" i="1"/>
  <c r="AG487" i="1"/>
  <c r="AC463" i="1"/>
  <c r="T463" i="1"/>
  <c r="K463" i="1"/>
  <c r="EK553" i="1"/>
  <c r="EL553" i="1"/>
  <c r="EM530" i="1"/>
  <c r="EM529" i="1"/>
  <c r="EL530" i="1"/>
  <c r="EL529" i="1"/>
  <c r="EQ255" i="1"/>
  <c r="AZ176" i="1"/>
  <c r="CE176" i="1" s="1"/>
  <c r="ER508" i="1"/>
  <c r="EQ508" i="1"/>
  <c r="EP508" i="1"/>
  <c r="ER507" i="1"/>
  <c r="EQ507" i="1"/>
  <c r="EP507" i="1"/>
  <c r="EO508" i="1"/>
  <c r="EM508" i="1"/>
  <c r="EL507" i="1"/>
  <c r="EL508" i="1"/>
  <c r="EK398" i="1"/>
  <c r="EK399" i="1"/>
  <c r="EK400" i="1"/>
  <c r="EK401" i="1"/>
  <c r="EK402" i="1"/>
  <c r="EK403" i="1"/>
  <c r="EK404" i="1"/>
  <c r="EK397" i="1"/>
  <c r="ET1160" i="1"/>
  <c r="ET1161" i="1"/>
  <c r="ET1162" i="1"/>
  <c r="ET1159" i="1"/>
  <c r="EQ1160" i="1"/>
  <c r="EQ1161" i="1"/>
  <c r="EQ1162" i="1"/>
  <c r="EQ1159" i="1"/>
  <c r="ER873" i="1"/>
  <c r="ER871" i="1"/>
  <c r="ER872" i="1"/>
  <c r="EQ854" i="1"/>
  <c r="EQ855" i="1"/>
  <c r="EQ853" i="1"/>
  <c r="EQ617" i="1"/>
  <c r="EQ616" i="1"/>
  <c r="EQ615" i="1"/>
  <c r="EQ614" i="1"/>
  <c r="EQ613" i="1"/>
  <c r="EQ612" i="1"/>
  <c r="EM553" i="1"/>
  <c r="EL339" i="1"/>
  <c r="EL338" i="1"/>
  <c r="EL337" i="1"/>
  <c r="ES320" i="1"/>
  <c r="ER320" i="1"/>
  <c r="W321" i="1"/>
  <c r="EQ320" i="1" s="1"/>
  <c r="ES319" i="1"/>
  <c r="ER319" i="1"/>
  <c r="W320" i="1"/>
  <c r="EQ319" i="1" s="1"/>
  <c r="ES318" i="1"/>
  <c r="ER318" i="1"/>
  <c r="W319" i="1"/>
  <c r="EQ318" i="1" s="1"/>
  <c r="ES317" i="1"/>
  <c r="ER317" i="1"/>
  <c r="W318" i="1"/>
  <c r="EQ317" i="1" s="1"/>
  <c r="ES316" i="1"/>
  <c r="ER316" i="1"/>
  <c r="W317" i="1"/>
  <c r="EQ316" i="1" s="1"/>
  <c r="ES315" i="1"/>
  <c r="ER315" i="1"/>
  <c r="W316" i="1"/>
  <c r="EQ315" i="1" s="1"/>
  <c r="ES314" i="1"/>
  <c r="ER314" i="1"/>
  <c r="W315" i="1"/>
  <c r="EQ314" i="1" s="1"/>
  <c r="ES313" i="1"/>
  <c r="W314" i="1"/>
  <c r="EQ313" i="1" s="1"/>
  <c r="ES312" i="1"/>
  <c r="CM303" i="1"/>
  <c r="EM290" i="1"/>
  <c r="EL290" i="1"/>
  <c r="EK290" i="1"/>
  <c r="EM289" i="1"/>
  <c r="EL289" i="1"/>
  <c r="EK289" i="1"/>
  <c r="EM288" i="1"/>
  <c r="EL288" i="1"/>
  <c r="EK288" i="1"/>
  <c r="EM287" i="1"/>
  <c r="EL287" i="1"/>
  <c r="EK287" i="1"/>
  <c r="EM286" i="1"/>
  <c r="EL286" i="1"/>
  <c r="EK286" i="1"/>
  <c r="EM285" i="1"/>
  <c r="EL285" i="1"/>
  <c r="EK285" i="1"/>
  <c r="EM284" i="1"/>
  <c r="EL284" i="1"/>
  <c r="EK284" i="1"/>
  <c r="EM283" i="1"/>
  <c r="EL283" i="1"/>
  <c r="EK283" i="1"/>
  <c r="EM282" i="1"/>
  <c r="EL282" i="1"/>
  <c r="EK282" i="1"/>
  <c r="EM281" i="1"/>
  <c r="EL281" i="1"/>
  <c r="EK281" i="1"/>
  <c r="EM280" i="1"/>
  <c r="EL280" i="1"/>
  <c r="EK280" i="1"/>
  <c r="EM279" i="1"/>
  <c r="EL279" i="1"/>
  <c r="EK279" i="1"/>
  <c r="EM278" i="1"/>
  <c r="EL278" i="1"/>
  <c r="EK278" i="1"/>
  <c r="EM277" i="1"/>
  <c r="EL277" i="1"/>
  <c r="EK277" i="1"/>
  <c r="EM276" i="1"/>
  <c r="EL276" i="1"/>
  <c r="EK276" i="1"/>
  <c r="EM275" i="1"/>
  <c r="EL275" i="1"/>
  <c r="EK275" i="1"/>
  <c r="EM274" i="1"/>
  <c r="EK274" i="1"/>
  <c r="EL265" i="1"/>
  <c r="EQ264" i="1"/>
  <c r="EL264" i="1"/>
  <c r="EQ263" i="1"/>
  <c r="EL263" i="1"/>
  <c r="EQ262" i="1"/>
  <c r="EL262" i="1"/>
  <c r="EQ261" i="1"/>
  <c r="EL261" i="1"/>
  <c r="EQ260" i="1"/>
  <c r="EL260" i="1"/>
  <c r="EQ259" i="1"/>
  <c r="EL259" i="1"/>
  <c r="EQ258" i="1"/>
  <c r="EL258" i="1"/>
  <c r="EQ257" i="1"/>
  <c r="EL257" i="1"/>
  <c r="EQ256" i="1"/>
  <c r="EL256" i="1"/>
  <c r="EL255" i="1"/>
  <c r="EL254" i="1"/>
  <c r="EM242" i="1"/>
  <c r="EL242" i="1"/>
  <c r="EK242" i="1"/>
  <c r="EP267" i="1" l="1"/>
  <c r="EP268" i="1"/>
  <c r="EP266" i="1"/>
  <c r="EP262" i="1"/>
  <c r="EO553" i="1"/>
  <c r="EL554" i="1" s="1"/>
  <c r="ER874" i="1"/>
  <c r="EQ872" i="1" s="1"/>
  <c r="CM301" i="1"/>
  <c r="EP264" i="1"/>
  <c r="EP255" i="1"/>
  <c r="EP257" i="1"/>
  <c r="EP259" i="1"/>
  <c r="EP261" i="1"/>
  <c r="EP263" i="1"/>
  <c r="EP265" i="1"/>
  <c r="CM305" i="1"/>
  <c r="EO558" i="1"/>
  <c r="EP258" i="1"/>
  <c r="EP256" i="1"/>
  <c r="EP260" i="1"/>
  <c r="AA376" i="1"/>
  <c r="BH376" i="1"/>
  <c r="AM376" i="1"/>
  <c r="EL559" i="1" l="1"/>
  <c r="EK559" i="1"/>
  <c r="EQ871" i="1"/>
  <c r="EK554" i="1"/>
  <c r="EM554" i="1"/>
  <c r="EQ873" i="1"/>
  <c r="U376" i="1"/>
  <c r="EM559" i="1"/>
</calcChain>
</file>

<file path=xl/sharedStrings.xml><?xml version="1.0" encoding="utf-8"?>
<sst xmlns="http://schemas.openxmlformats.org/spreadsheetml/2006/main" count="1767" uniqueCount="1098">
  <si>
    <t>DEPARTAMENTO</t>
  </si>
  <si>
    <t>QUINDÍO</t>
  </si>
  <si>
    <t>MUNICIPIO</t>
  </si>
  <si>
    <t>CÓDIGO MUNICIPAL</t>
  </si>
  <si>
    <t>REGIÓN</t>
  </si>
  <si>
    <t>EJE CAFETERO</t>
  </si>
  <si>
    <t>SUBREGIÓN</t>
  </si>
  <si>
    <t>ENTORNO DE DESARROLLO</t>
  </si>
  <si>
    <t>INTERMEDIO</t>
  </si>
  <si>
    <t>TIPOLOGÍA MUNICIPAL</t>
  </si>
  <si>
    <t>INSERTE MAPA AQUÍ</t>
  </si>
  <si>
    <t>1.1 RESEÑA HISTÓRICA</t>
  </si>
  <si>
    <t>Año de Fundación</t>
  </si>
  <si>
    <t>Fundadores</t>
  </si>
  <si>
    <t>Año de Creación</t>
  </si>
  <si>
    <t>1.2 DATOS JURÍDICOS</t>
  </si>
  <si>
    <t>1.3 INSIGNIAS DEL MUNICIPIO</t>
  </si>
  <si>
    <t>a. La Bandera</t>
  </si>
  <si>
    <t>b. El Escudo</t>
  </si>
  <si>
    <t>c. El Himno</t>
  </si>
  <si>
    <t xml:space="preserve">Letra: </t>
  </si>
  <si>
    <t>Música:</t>
  </si>
  <si>
    <t>1.4 ALCALDES DEL MUNICIPIO</t>
  </si>
  <si>
    <t>N°.</t>
  </si>
  <si>
    <t>Nombre</t>
  </si>
  <si>
    <t>Periodo de Gobierno</t>
  </si>
  <si>
    <t>1.5 ASPECTOS GEOGRÁFICOS</t>
  </si>
  <si>
    <t>Por el Sur</t>
  </si>
  <si>
    <t>Por el Oriente</t>
  </si>
  <si>
    <t>Puntos Cardinales</t>
  </si>
  <si>
    <t>Municipios</t>
  </si>
  <si>
    <t>Longitud (Kms)</t>
  </si>
  <si>
    <t>Localización</t>
  </si>
  <si>
    <t>Latitud Norte</t>
  </si>
  <si>
    <t>Longitud Oeste</t>
  </si>
  <si>
    <t>Altura sobre el Nivel del Mar</t>
  </si>
  <si>
    <t>Temperatura Media</t>
  </si>
  <si>
    <t>Distancia a la Capital (Kms)</t>
  </si>
  <si>
    <t>Área Total</t>
  </si>
  <si>
    <t>Área Urbana</t>
  </si>
  <si>
    <t>Área Rural</t>
  </si>
  <si>
    <t>Nombre de las Alturas</t>
  </si>
  <si>
    <t>Vereda</t>
  </si>
  <si>
    <r>
      <rPr>
        <b/>
        <sz val="9"/>
        <color theme="1"/>
        <rFont val="Gill Sans MT"/>
        <family val="2"/>
      </rPr>
      <t>Fuente:</t>
    </r>
    <r>
      <rPr>
        <sz val="9"/>
        <color theme="1"/>
        <rFont val="Gill Sans MT"/>
        <family val="2"/>
      </rPr>
      <t xml:space="preserve"> Secretaría de Planeación</t>
    </r>
  </si>
  <si>
    <t>Ubicación</t>
  </si>
  <si>
    <t>N.A</t>
  </si>
  <si>
    <t>Tipo de Accidente</t>
  </si>
  <si>
    <t>Extensión</t>
  </si>
  <si>
    <t>Estado de Contaminación</t>
  </si>
  <si>
    <t>Alta, Media, Baja</t>
  </si>
  <si>
    <t>Religión</t>
  </si>
  <si>
    <t>Número de Iglesias  y/o Parroquias</t>
  </si>
  <si>
    <t>Juzgados Municipales</t>
  </si>
  <si>
    <t>Promiscuos</t>
  </si>
  <si>
    <t>Nombre de la Comuna</t>
  </si>
  <si>
    <t>Nombre del Barrio</t>
  </si>
  <si>
    <t>Puestos de Policía</t>
  </si>
  <si>
    <t>SI</t>
  </si>
  <si>
    <t>NO</t>
  </si>
  <si>
    <t>Corregimiento</t>
  </si>
  <si>
    <t>Nombre de la Vereda</t>
  </si>
  <si>
    <t>Civil</t>
  </si>
  <si>
    <t>Penal Conocimiento</t>
  </si>
  <si>
    <t>Penal Expecializado</t>
  </si>
  <si>
    <t>Penal Adolescentes y Conocimiento</t>
  </si>
  <si>
    <t>Ejecución de Penas y Medidas de Seguridad</t>
  </si>
  <si>
    <t>Familia</t>
  </si>
  <si>
    <t>Laboral</t>
  </si>
  <si>
    <t>Administrativo</t>
  </si>
  <si>
    <t>Penal Municipal Control Garantías</t>
  </si>
  <si>
    <t>Penal Municipal Control Garantía y Conocimiento</t>
  </si>
  <si>
    <t>Penal Municipal Control de Conocimiento</t>
  </si>
  <si>
    <t>Juzgados del Circuito</t>
  </si>
  <si>
    <t>Tribunal Superior</t>
  </si>
  <si>
    <t>Sala Civil 
Familia-Laboral</t>
  </si>
  <si>
    <t>Sala Penal</t>
  </si>
  <si>
    <t>Tribunal Administrativo</t>
  </si>
  <si>
    <t>Sala Única</t>
  </si>
  <si>
    <t>Consejo Seccional de la Judicatura</t>
  </si>
  <si>
    <t>Sala Disciplinaria</t>
  </si>
  <si>
    <t>Sala Administrativa</t>
  </si>
  <si>
    <t>Bautismos</t>
  </si>
  <si>
    <t>Matrimonios</t>
  </si>
  <si>
    <t>Defunciones</t>
  </si>
  <si>
    <t>1.5.1 DIVISIÓN TERRITORIAL ÁREA URBANA</t>
  </si>
  <si>
    <t>1.5.2 DIVISIÓN TERRITORIAL ÁREA RURAL</t>
  </si>
  <si>
    <t>1.5.3 LÍMITES GENERALES</t>
  </si>
  <si>
    <t>1.5.4 LOCALIZACIÓN GEOGRÁFICA, TEMPERATURA Y DISTANCIA A LA CAPITAL</t>
  </si>
  <si>
    <t>1.5.6 ALTURAS PRINCIPALES. Montañas, Nevados y Picos</t>
  </si>
  <si>
    <t>1.5.7 OTROS ACCIDENTES GEOGRÁFICOS. Cañones, Hondonadas</t>
  </si>
  <si>
    <t>1.5.8 RECURSOS HÍDRICOS. Ríos, Lagos, Quebradas</t>
  </si>
  <si>
    <t>1.5.9 DIVISIÓN ECLESIÁSTICA</t>
  </si>
  <si>
    <t>1.5.10 DIVISIÓN JUDICIAL</t>
  </si>
  <si>
    <t>1.5.11 ESTRUCTURA DE LA RAMA JUDICIAL, CORPORACIONES</t>
  </si>
  <si>
    <t>1.5.13 DIVISIÓN NOTARIAL Y DE REGISTRO</t>
  </si>
  <si>
    <t>N° Notarías</t>
  </si>
  <si>
    <t>Oficina de Registro e Instrumentos Públicos</t>
  </si>
  <si>
    <t>Comisaría de Familia</t>
  </si>
  <si>
    <t>Registraduría Municipal del Estado Civil</t>
  </si>
  <si>
    <t>Unid. Pred.* Estrato 1</t>
  </si>
  <si>
    <t>Unid. Pred.* Estrato 2</t>
  </si>
  <si>
    <t>Unid. Pred.* Estrato 3</t>
  </si>
  <si>
    <t>Unid. Pred.* Estrato 4</t>
  </si>
  <si>
    <t>Unid. Pred.* Estrato 5</t>
  </si>
  <si>
    <t>Unid. Pred.* Estrato 6</t>
  </si>
  <si>
    <t>N° Total de Unid. Pred.*</t>
  </si>
  <si>
    <t>*Unid. Pred.: hace referencia al número de unidades prediales con edificación</t>
  </si>
  <si>
    <t>Centro Poblado</t>
  </si>
  <si>
    <t>Distrito</t>
  </si>
  <si>
    <t>Estación</t>
  </si>
  <si>
    <t>N° de Cuadrantes</t>
  </si>
  <si>
    <t>I</t>
  </si>
  <si>
    <t>Extensión Recorrida Km.</t>
  </si>
  <si>
    <t>1.5.15 INFRAESTRUCTURA DE SEGURIDAD</t>
  </si>
  <si>
    <t>Batallón</t>
  </si>
  <si>
    <t>Bomberos</t>
  </si>
  <si>
    <t>Subestación</t>
  </si>
  <si>
    <t>-</t>
  </si>
  <si>
    <t>2.1 POBLACIÓN CENSADA Y PROYECTADA POR ÁREA</t>
  </si>
  <si>
    <t>Cabecera</t>
  </si>
  <si>
    <t>Resto</t>
  </si>
  <si>
    <t>Total</t>
  </si>
  <si>
    <t>Año</t>
  </si>
  <si>
    <t>Urbana</t>
  </si>
  <si>
    <t>Rural</t>
  </si>
  <si>
    <t>2005-2006</t>
  </si>
  <si>
    <t>2006-2007</t>
  </si>
  <si>
    <t>2007-2008</t>
  </si>
  <si>
    <t>2008-2009</t>
  </si>
  <si>
    <t>2009-2010</t>
  </si>
  <si>
    <t>2010-2011</t>
  </si>
  <si>
    <t>2011-2012</t>
  </si>
  <si>
    <t>2012-2013</t>
  </si>
  <si>
    <t>2013-2014</t>
  </si>
  <si>
    <t>2014-2015</t>
  </si>
  <si>
    <t>2015-2016</t>
  </si>
  <si>
    <t>Quindio</t>
  </si>
  <si>
    <t>Quindío</t>
  </si>
  <si>
    <t>Colombia</t>
  </si>
  <si>
    <r>
      <rPr>
        <b/>
        <sz val="9"/>
        <color theme="1"/>
        <rFont val="Gill Sans MT"/>
        <family val="2"/>
      </rPr>
      <t xml:space="preserve">Fuente: </t>
    </r>
    <r>
      <rPr>
        <sz val="9"/>
        <color theme="1"/>
        <rFont val="Gill Sans MT"/>
        <family val="2"/>
      </rPr>
      <t>Proyecciones de población DANE y cálculos propios</t>
    </r>
  </si>
  <si>
    <r>
      <rPr>
        <b/>
        <sz val="9"/>
        <color theme="1"/>
        <rFont val="Gill Sans MT"/>
        <family val="2"/>
      </rPr>
      <t>Fuente:</t>
    </r>
    <r>
      <rPr>
        <sz val="9"/>
        <color theme="1"/>
        <rFont val="Gill Sans MT"/>
        <family val="2"/>
      </rPr>
      <t xml:space="preserve"> DANE - Proyecciones de población</t>
    </r>
  </si>
  <si>
    <t>0-4</t>
  </si>
  <si>
    <t>5-9</t>
  </si>
  <si>
    <t>10-14</t>
  </si>
  <si>
    <t>15-19</t>
  </si>
  <si>
    <t>20-24</t>
  </si>
  <si>
    <t>25-29</t>
  </si>
  <si>
    <t>30-34</t>
  </si>
  <si>
    <t>35-39</t>
  </si>
  <si>
    <t>40-44</t>
  </si>
  <si>
    <t>45-49</t>
  </si>
  <si>
    <t>50-54</t>
  </si>
  <si>
    <t>55-59</t>
  </si>
  <si>
    <t>60-64</t>
  </si>
  <si>
    <t>65-69</t>
  </si>
  <si>
    <t>70-74</t>
  </si>
  <si>
    <t>75-79</t>
  </si>
  <si>
    <t>80 Y MÁS</t>
  </si>
  <si>
    <t>Grupo de Edad</t>
  </si>
  <si>
    <t>Hombres</t>
  </si>
  <si>
    <t>Mujeres</t>
  </si>
  <si>
    <t>Grupo edad</t>
  </si>
  <si>
    <t>% Hombres</t>
  </si>
  <si>
    <t>% Mujeres</t>
  </si>
  <si>
    <t>Ciclo Vital</t>
  </si>
  <si>
    <t>Infancia 6-11 años</t>
  </si>
  <si>
    <t>Adolescencia 12-17 años</t>
  </si>
  <si>
    <t>Juventud 14-28 años</t>
  </si>
  <si>
    <t>Adultos 29-59 años</t>
  </si>
  <si>
    <t>Mayores 60 y Más</t>
  </si>
  <si>
    <t>2.4 PROYECCIONES DE POBLACIÓN SEGÚN CICLO VITAL</t>
  </si>
  <si>
    <t>2.2 PROYECCIONES DE POBLACIÓN TOTAL SEGÚN ÁREA</t>
  </si>
  <si>
    <t>2.5 POBLACIÓN ÉTNICA</t>
  </si>
  <si>
    <t>Indígena</t>
  </si>
  <si>
    <t>Rom</t>
  </si>
  <si>
    <t>Raizal de San Andrés y Providencia</t>
  </si>
  <si>
    <t>Negro (a), mulato, afrocolombiano</t>
  </si>
  <si>
    <t>Ninguno de los anteriores</t>
  </si>
  <si>
    <t>No informa</t>
  </si>
  <si>
    <t>Afro</t>
  </si>
  <si>
    <t>% de población según etnia</t>
  </si>
  <si>
    <t>Urbano</t>
  </si>
  <si>
    <t>%</t>
  </si>
  <si>
    <t>Total Población</t>
  </si>
  <si>
    <t>2.6 INDICADORES DEMOGRÁFICOS DEL MUNICIPIO</t>
  </si>
  <si>
    <t>POBLACIÓN</t>
  </si>
  <si>
    <t>De 0-4 años</t>
  </si>
  <si>
    <t>De 0-14 años</t>
  </si>
  <si>
    <t>De 5-9 años</t>
  </si>
  <si>
    <t>De 20 a 29 años</t>
  </si>
  <si>
    <t>De 15-64 años</t>
  </si>
  <si>
    <t>De 55-64 años</t>
  </si>
  <si>
    <t>De 75 años y más</t>
  </si>
  <si>
    <t>De 65 años y más</t>
  </si>
  <si>
    <t>Mujeres de 15-49 años</t>
  </si>
  <si>
    <t>Población para indicadores demográficos</t>
  </si>
  <si>
    <t>Calculos pirámide poblacional</t>
  </si>
  <si>
    <t xml:space="preserve">Indicador </t>
  </si>
  <si>
    <t>Relación de dependencia General</t>
  </si>
  <si>
    <t>Relación de dependencia infantil</t>
  </si>
  <si>
    <t>Relación de dependencia senil</t>
  </si>
  <si>
    <t>Índice de envejecimiento</t>
  </si>
  <si>
    <t>Índice de longevidad</t>
  </si>
  <si>
    <t>Relación de niños por mujer</t>
  </si>
  <si>
    <t>Índice de renovación de la población activa</t>
  </si>
  <si>
    <t>Índice de tendencia</t>
  </si>
  <si>
    <t>Índice de masculinidad</t>
  </si>
  <si>
    <t>Indicador</t>
  </si>
  <si>
    <r>
      <rPr>
        <b/>
        <sz val="9"/>
        <color theme="1"/>
        <rFont val="Gill Sans MT"/>
        <family val="2"/>
      </rPr>
      <t>Fuente:</t>
    </r>
    <r>
      <rPr>
        <sz val="9"/>
        <color theme="1"/>
        <rFont val="Gill Sans MT"/>
        <family val="2"/>
      </rPr>
      <t xml:space="preserve"> DANE - Proyecciones de población y cálculos propios</t>
    </r>
  </si>
  <si>
    <t xml:space="preserve">Mujeres </t>
  </si>
  <si>
    <t>2.8 POBLACIÓN SISBENIZADA URBANA Y RURAL</t>
  </si>
  <si>
    <t>Municipio</t>
  </si>
  <si>
    <t>Expulsión</t>
  </si>
  <si>
    <t>Recepción</t>
  </si>
  <si>
    <t>Grupos de edad
(Años)</t>
  </si>
  <si>
    <t>De 5 a 9</t>
  </si>
  <si>
    <t>De 10 a 14</t>
  </si>
  <si>
    <t>De 15 a 19</t>
  </si>
  <si>
    <t>De 20 a 24</t>
  </si>
  <si>
    <t>De 25 a 29</t>
  </si>
  <si>
    <t>De 30 a 34</t>
  </si>
  <si>
    <t>De 35 a 39</t>
  </si>
  <si>
    <t>De 40 a 44</t>
  </si>
  <si>
    <t>De 45 a 49</t>
  </si>
  <si>
    <t>De 50 a 54</t>
  </si>
  <si>
    <t>De 55 a 59</t>
  </si>
  <si>
    <t>De 60 a 64</t>
  </si>
  <si>
    <t>De 65 a 69</t>
  </si>
  <si>
    <t>De 70 a 74</t>
  </si>
  <si>
    <t>De 75 a 79</t>
  </si>
  <si>
    <t>No reportado-No definido</t>
  </si>
  <si>
    <t>Rural Disperso</t>
  </si>
  <si>
    <t>Cabecera Municipal</t>
  </si>
  <si>
    <t>PROP (%)</t>
  </si>
  <si>
    <t>CVE 
(%)</t>
  </si>
  <si>
    <t>2.9 NECESIDADES BÁSICAS INSATISFECHAS SEGÚN ÁREA</t>
  </si>
  <si>
    <r>
      <rPr>
        <b/>
        <sz val="9"/>
        <color theme="1"/>
        <rFont val="Gill Sans MT"/>
        <family val="2"/>
      </rPr>
      <t xml:space="preserve">Fuente: </t>
    </r>
    <r>
      <rPr>
        <sz val="9"/>
        <color theme="1"/>
        <rFont val="Gill Sans MT"/>
        <family val="2"/>
      </rPr>
      <t>DANE. Censo 2005, actualizado Junio 30 de 2012</t>
    </r>
  </si>
  <si>
    <t>2.9 NECESIDADES BÁSICAS INSATISFECHAS SEGÚN COMPONENTE</t>
  </si>
  <si>
    <t>Componente</t>
  </si>
  <si>
    <t>Prop. De personas en miseria</t>
  </si>
  <si>
    <t>Vivienda</t>
  </si>
  <si>
    <t>Servicios</t>
  </si>
  <si>
    <t>Hacinamiento</t>
  </si>
  <si>
    <t>Inasistencia</t>
  </si>
  <si>
    <t>Dependencia Económica</t>
  </si>
  <si>
    <t>NBI SEGÚN ÁREA</t>
  </si>
  <si>
    <t>3.1 ORGANISMOS DE SALUD</t>
  </si>
  <si>
    <t>Hospital</t>
  </si>
  <si>
    <t>Centro de Salud</t>
  </si>
  <si>
    <t>Organismos de Salud</t>
  </si>
  <si>
    <t>Nivel</t>
  </si>
  <si>
    <t>N° de Médicos</t>
  </si>
  <si>
    <t>N° de Enfermeras Profesionales</t>
  </si>
  <si>
    <t>N° de Auxiliares de Enfermería</t>
  </si>
  <si>
    <t>2.10 INCIDENCIA DE LA POBREZA, POBREZA EXTREMA Y COEFICIENTE DE GINI</t>
  </si>
  <si>
    <t>Incidencia</t>
  </si>
  <si>
    <t>Pobreza</t>
  </si>
  <si>
    <t>Pobreza Extrema</t>
  </si>
  <si>
    <t>Gini</t>
  </si>
  <si>
    <t>Delito</t>
  </si>
  <si>
    <t xml:space="preserve">Homicidios </t>
  </si>
  <si>
    <t>Tasa x 100 mil habitantes</t>
  </si>
  <si>
    <t>Hurto a Comercio</t>
  </si>
  <si>
    <t>Hurto a Personas</t>
  </si>
  <si>
    <t>Hurto a Residencias</t>
  </si>
  <si>
    <t>Hurto de Celulares</t>
  </si>
  <si>
    <t>Hurto a Vehículos</t>
  </si>
  <si>
    <t>Hurto a Motocicletas</t>
  </si>
  <si>
    <r>
      <rPr>
        <b/>
        <sz val="8"/>
        <color theme="1"/>
        <rFont val="Gill Sans MT"/>
        <family val="2"/>
      </rPr>
      <t xml:space="preserve">Fuente: </t>
    </r>
    <r>
      <rPr>
        <sz val="8"/>
        <color theme="1"/>
        <rFont val="Gill Sans MT"/>
        <family val="2"/>
      </rPr>
      <t>Medicina Legal y Policía Nacional</t>
    </r>
  </si>
  <si>
    <t>Casos</t>
  </si>
  <si>
    <t>Suicidios</t>
  </si>
  <si>
    <t>3.2 PRINCIPALES CAUSAS DE CONSULTA EXTERNA</t>
  </si>
  <si>
    <t>Diagnóstico</t>
  </si>
  <si>
    <t>Total Consultas</t>
  </si>
  <si>
    <r>
      <rPr>
        <b/>
        <sz val="8"/>
        <color theme="1"/>
        <rFont val="Gill Sans MT"/>
        <family val="2"/>
      </rPr>
      <t xml:space="preserve">Fuente: </t>
    </r>
    <r>
      <rPr>
        <sz val="8"/>
        <color theme="1"/>
        <rFont val="Gill Sans MT"/>
        <family val="2"/>
      </rPr>
      <t>Secretaría de Salud Municipal</t>
    </r>
  </si>
  <si>
    <t>Cantidad</t>
  </si>
  <si>
    <t>Estancia Promedio</t>
  </si>
  <si>
    <t>Ocupación %</t>
  </si>
  <si>
    <t>Camas</t>
  </si>
  <si>
    <t>Médico</t>
  </si>
  <si>
    <t>Enfermera</t>
  </si>
  <si>
    <t>Atendidos Por</t>
  </si>
  <si>
    <t>Normal</t>
  </si>
  <si>
    <t>Cesárea</t>
  </si>
  <si>
    <t>Tipos de Partos</t>
  </si>
  <si>
    <t>Partos</t>
  </si>
  <si>
    <t>3.3 NÚMERO DE CAMAS HOSPITALARIAS Y RENDIMIENTO</t>
  </si>
  <si>
    <t>3.4 PARTOS INTRAHOSPITALARIOS</t>
  </si>
  <si>
    <t>3.5 VACUNACIONES REALIZADAS POR BIOLÓGICO</t>
  </si>
  <si>
    <t>B.C.G</t>
  </si>
  <si>
    <t>D.P.T</t>
  </si>
  <si>
    <t>Triple Viral</t>
  </si>
  <si>
    <t>Meningitis tipo B</t>
  </si>
  <si>
    <t>Fiebre Amarilla</t>
  </si>
  <si>
    <t>Hepatitis B</t>
  </si>
  <si>
    <t>Pentavalente</t>
  </si>
  <si>
    <t xml:space="preserve">TD Embarazadas </t>
  </si>
  <si>
    <t>TD MEF</t>
  </si>
  <si>
    <t>Tipo de Biológico</t>
  </si>
  <si>
    <t>Dosis</t>
  </si>
  <si>
    <r>
      <t>1</t>
    </r>
    <r>
      <rPr>
        <b/>
        <vertAlign val="superscript"/>
        <sz val="10"/>
        <color theme="1"/>
        <rFont val="Gill Sans MT"/>
        <family val="2"/>
      </rPr>
      <t>a</t>
    </r>
    <r>
      <rPr>
        <b/>
        <sz val="10"/>
        <color theme="1"/>
        <rFont val="Gill Sans MT"/>
        <family val="2"/>
      </rPr>
      <t xml:space="preserve"> o única</t>
    </r>
  </si>
  <si>
    <r>
      <t>2</t>
    </r>
    <r>
      <rPr>
        <b/>
        <vertAlign val="superscript"/>
        <sz val="10"/>
        <color theme="1"/>
        <rFont val="Gill Sans MT"/>
        <family val="2"/>
      </rPr>
      <t>a</t>
    </r>
    <r>
      <rPr>
        <b/>
        <sz val="10"/>
        <color theme="1"/>
        <rFont val="Gill Sans MT"/>
        <family val="2"/>
      </rPr>
      <t xml:space="preserve"> </t>
    </r>
  </si>
  <si>
    <r>
      <t>3</t>
    </r>
    <r>
      <rPr>
        <b/>
        <vertAlign val="superscript"/>
        <sz val="10"/>
        <color theme="1"/>
        <rFont val="Gill Sans MT"/>
        <family val="2"/>
      </rPr>
      <t>a</t>
    </r>
    <r>
      <rPr>
        <b/>
        <sz val="10"/>
        <color theme="1"/>
        <rFont val="Gill Sans MT"/>
        <family val="2"/>
      </rPr>
      <t xml:space="preserve"> </t>
    </r>
  </si>
  <si>
    <r>
      <t>4</t>
    </r>
    <r>
      <rPr>
        <b/>
        <vertAlign val="superscript"/>
        <sz val="10"/>
        <color theme="1"/>
        <rFont val="Gill Sans MT"/>
        <family val="2"/>
      </rPr>
      <t>a</t>
    </r>
    <r>
      <rPr>
        <b/>
        <sz val="10"/>
        <color theme="1"/>
        <rFont val="Gill Sans MT"/>
        <family val="2"/>
      </rPr>
      <t xml:space="preserve"> o refuerzo</t>
    </r>
  </si>
  <si>
    <r>
      <t>5</t>
    </r>
    <r>
      <rPr>
        <b/>
        <vertAlign val="superscript"/>
        <sz val="10"/>
        <color theme="1"/>
        <rFont val="Gill Sans MT"/>
        <family val="2"/>
      </rPr>
      <t>a</t>
    </r>
    <r>
      <rPr>
        <b/>
        <sz val="10"/>
        <color theme="1"/>
        <rFont val="Gill Sans MT"/>
        <family val="2"/>
      </rPr>
      <t xml:space="preserve"> o refuerzo</t>
    </r>
  </si>
  <si>
    <t>Ref 10 A</t>
  </si>
  <si>
    <t>3.6 CASOS DE DIFTERIA, TÉTANO, TOSFERINA, SARAMPIÓN Y TUBERCULOSIS PULMONAR</t>
  </si>
  <si>
    <t>Tipo de Enfermedad</t>
  </si>
  <si>
    <t>Número de Casos</t>
  </si>
  <si>
    <t>Tuberculosis</t>
  </si>
  <si>
    <t>Difteria</t>
  </si>
  <si>
    <t>Tétanos</t>
  </si>
  <si>
    <t>Tos Ferina</t>
  </si>
  <si>
    <t>Sarampión</t>
  </si>
  <si>
    <r>
      <rPr>
        <b/>
        <sz val="9"/>
        <color theme="1"/>
        <rFont val="Gill Sans MT"/>
        <family val="2"/>
      </rPr>
      <t>Fuente:</t>
    </r>
    <r>
      <rPr>
        <sz val="9"/>
        <color theme="1"/>
        <rFont val="Gill Sans MT"/>
        <family val="2"/>
      </rPr>
      <t xml:space="preserve"> Secretaría de Salud Municipal</t>
    </r>
  </si>
  <si>
    <t>Polio Oral</t>
  </si>
  <si>
    <t>Vivos</t>
  </si>
  <si>
    <t>Muertos</t>
  </si>
  <si>
    <t>2.11 DÉFICIT DE VIVIENDA</t>
  </si>
  <si>
    <t>Variable</t>
  </si>
  <si>
    <r>
      <rPr>
        <b/>
        <sz val="9"/>
        <color theme="1"/>
        <rFont val="Gill Sans MT"/>
        <family val="2"/>
      </rPr>
      <t xml:space="preserve">Fuente: </t>
    </r>
    <r>
      <rPr>
        <sz val="9"/>
        <color theme="1"/>
        <rFont val="Gill Sans MT"/>
        <family val="2"/>
      </rPr>
      <t>DANE - Gran Encuesta Integrada de Hogares - GEIH</t>
    </r>
  </si>
  <si>
    <t>Total Hogares</t>
  </si>
  <si>
    <t>Hogares sin Déficit</t>
  </si>
  <si>
    <t>Hogares en Déficit</t>
  </si>
  <si>
    <t>Hogares en Déficit Cuantitativo</t>
  </si>
  <si>
    <t>Hogares en Déficit Cualtitativo</t>
  </si>
  <si>
    <t>Población Total</t>
  </si>
  <si>
    <t xml:space="preserve">1.5.14 CUADRANTES DEL DEPARTAMENTO DE POLICÍA </t>
  </si>
  <si>
    <r>
      <rPr>
        <b/>
        <sz val="9"/>
        <color theme="1"/>
        <rFont val="Gill Sans MT"/>
        <family val="2"/>
      </rPr>
      <t xml:space="preserve">Fuente: </t>
    </r>
    <r>
      <rPr>
        <sz val="9"/>
        <color theme="1"/>
        <rFont val="Gill Sans MT"/>
        <family val="2"/>
      </rPr>
      <t>DANE - Censo General 2005</t>
    </r>
  </si>
  <si>
    <t>Causas</t>
  </si>
  <si>
    <t>Número</t>
  </si>
  <si>
    <t>De 80 y más</t>
  </si>
  <si>
    <t>3.7 NACIMIENTOS Y DEFUNCIONES</t>
  </si>
  <si>
    <t>Menor de 1 año</t>
  </si>
  <si>
    <t>De 15 - 44 años</t>
  </si>
  <si>
    <t>Nacidos</t>
  </si>
  <si>
    <t>Programa</t>
  </si>
  <si>
    <t>Población Atendida</t>
  </si>
  <si>
    <r>
      <rPr>
        <b/>
        <sz val="9"/>
        <color theme="1"/>
        <rFont val="Gill Sans MT"/>
        <family val="2"/>
      </rPr>
      <t>Fuente:</t>
    </r>
    <r>
      <rPr>
        <sz val="9"/>
        <color theme="1"/>
        <rFont val="Gill Sans MT"/>
        <family val="2"/>
      </rPr>
      <t xml:space="preserve"> Instituto Colombiano de Bienestar Familiar -ICBF</t>
    </r>
  </si>
  <si>
    <t>Modalidad</t>
  </si>
  <si>
    <t># Unidades</t>
  </si>
  <si>
    <t># Cupos</t>
  </si>
  <si>
    <t>3.8.1 POBLACIÓN ATENDIDA EN NUTRICIÓN POR MODALIDADES</t>
  </si>
  <si>
    <t>3.8.2 HOGARES COMUNITARIOS DE BIENESTAR. TIPO Y POBLACIÓN ATENDIDA</t>
  </si>
  <si>
    <t xml:space="preserve">N </t>
  </si>
  <si>
    <t>3.9 ASEGURAMIENTO EN SALUD</t>
  </si>
  <si>
    <t>3.9.1 AFILIACIÓN</t>
  </si>
  <si>
    <t>Total Afiliados</t>
  </si>
  <si>
    <t>Afiliados Régimen Contributivo</t>
  </si>
  <si>
    <t>Afiliados Régimen Subsidiado</t>
  </si>
  <si>
    <t>Variables</t>
  </si>
  <si>
    <t>Afiliados Régimen Especial y Excepción</t>
  </si>
  <si>
    <t>Cobertura en Afiliación en Salud</t>
  </si>
  <si>
    <t>Área</t>
  </si>
  <si>
    <t>3.9.2 COBERTURA EN ASEGURAMIENTO</t>
  </si>
  <si>
    <r>
      <rPr>
        <b/>
        <sz val="9"/>
        <color theme="1"/>
        <rFont val="Gill Sans MT"/>
        <family val="2"/>
      </rPr>
      <t>Fuente:</t>
    </r>
    <r>
      <rPr>
        <sz val="9"/>
        <color theme="1"/>
        <rFont val="Gill Sans MT"/>
        <family val="2"/>
      </rPr>
      <t xml:space="preserve"> Ministerio de Salud y Protección Social </t>
    </r>
  </si>
  <si>
    <r>
      <rPr>
        <b/>
        <sz val="9"/>
        <color theme="1"/>
        <rFont val="Gill Sans MT"/>
        <family val="2"/>
      </rPr>
      <t>Fuente:</t>
    </r>
    <r>
      <rPr>
        <sz val="9"/>
        <color theme="1"/>
        <rFont val="Gill Sans MT"/>
        <family val="2"/>
      </rPr>
      <t xml:space="preserve"> Ministerio de Salud y Protección Social y Secretaría de Salud Departamental</t>
    </r>
  </si>
  <si>
    <t>Viviendas</t>
  </si>
  <si>
    <r>
      <rPr>
        <b/>
        <sz val="9"/>
        <color theme="1"/>
        <rFont val="Calibri"/>
        <family val="2"/>
        <scheme val="minor"/>
      </rPr>
      <t xml:space="preserve">Fuente: </t>
    </r>
    <r>
      <rPr>
        <sz val="9"/>
        <color theme="1"/>
        <rFont val="Calibri"/>
        <family val="2"/>
        <scheme val="minor"/>
      </rPr>
      <t>Esquema de Ordenamiento</t>
    </r>
  </si>
  <si>
    <r>
      <rPr>
        <b/>
        <sz val="9"/>
        <color theme="1"/>
        <rFont val="Calibri"/>
        <family val="2"/>
        <scheme val="minor"/>
      </rPr>
      <t>Fuente:</t>
    </r>
    <r>
      <rPr>
        <sz val="9"/>
        <color theme="1"/>
        <rFont val="Calibri"/>
        <family val="2"/>
        <scheme val="minor"/>
      </rPr>
      <t xml:space="preserve"> Secretaría de Planeación</t>
    </r>
  </si>
  <si>
    <r>
      <rPr>
        <b/>
        <sz val="9"/>
        <color theme="1"/>
        <rFont val="Calibri"/>
        <family val="2"/>
        <scheme val="minor"/>
      </rPr>
      <t xml:space="preserve">Fuente: </t>
    </r>
    <r>
      <rPr>
        <sz val="9"/>
        <color theme="1"/>
        <rFont val="Calibri"/>
        <family val="2"/>
        <scheme val="minor"/>
      </rPr>
      <t>Secretaría de Planeación y Población DANE</t>
    </r>
  </si>
  <si>
    <r>
      <rPr>
        <b/>
        <sz val="9"/>
        <color theme="1"/>
        <rFont val="Calibri"/>
        <family val="2"/>
        <scheme val="minor"/>
      </rPr>
      <t>Fuente:</t>
    </r>
    <r>
      <rPr>
        <sz val="9"/>
        <color theme="1"/>
        <rFont val="Calibri"/>
        <family val="2"/>
        <scheme val="minor"/>
      </rPr>
      <t xml:space="preserve"> Diócesis o Secretaría de Gobierno Municipal</t>
    </r>
  </si>
  <si>
    <r>
      <rPr>
        <b/>
        <sz val="9"/>
        <color theme="1"/>
        <rFont val="Calibri"/>
        <family val="2"/>
        <scheme val="minor"/>
      </rPr>
      <t>Fuente:</t>
    </r>
    <r>
      <rPr>
        <sz val="9"/>
        <color theme="1"/>
        <rFont val="Calibri"/>
        <family val="2"/>
        <scheme val="minor"/>
      </rPr>
      <t xml:space="preserve"> Rama Judicial del Poder Público - Consejo Seccional de la Judicatura del Quindío</t>
    </r>
  </si>
  <si>
    <t>1.5.12 BAUTIZOS, MATRIMONIOS, DEFUNCIONES Y N° DE PARROQUIAS</t>
  </si>
  <si>
    <r>
      <rPr>
        <b/>
        <sz val="9"/>
        <color theme="1"/>
        <rFont val="Calibri"/>
        <family val="2"/>
        <scheme val="minor"/>
      </rPr>
      <t xml:space="preserve">Fuente: </t>
    </r>
    <r>
      <rPr>
        <sz val="9"/>
        <color theme="1"/>
        <rFont val="Calibri"/>
        <family val="2"/>
        <scheme val="minor"/>
      </rPr>
      <t>Oficina de Registro e Instrumentos Públicos</t>
    </r>
  </si>
  <si>
    <r>
      <rPr>
        <b/>
        <sz val="9"/>
        <color theme="1"/>
        <rFont val="Calibri"/>
        <family val="2"/>
        <scheme val="minor"/>
      </rPr>
      <t xml:space="preserve">Fuente: </t>
    </r>
    <r>
      <rPr>
        <sz val="9"/>
        <color theme="1"/>
        <rFont val="Calibri"/>
        <family val="2"/>
        <scheme val="minor"/>
      </rPr>
      <t>Policía Nacional</t>
    </r>
  </si>
  <si>
    <r>
      <rPr>
        <b/>
        <sz val="9"/>
        <color theme="1"/>
        <rFont val="Calibri"/>
        <family val="2"/>
        <scheme val="minor"/>
      </rPr>
      <t xml:space="preserve">Fuente: </t>
    </r>
    <r>
      <rPr>
        <sz val="9"/>
        <color theme="1"/>
        <rFont val="Calibri"/>
        <family val="2"/>
        <scheme val="minor"/>
      </rPr>
      <t>Aeronáutica Civil, Batallón, Policía, Bomberos</t>
    </r>
  </si>
  <si>
    <r>
      <rPr>
        <b/>
        <sz val="9"/>
        <color theme="1"/>
        <rFont val="Calibri"/>
        <family val="2"/>
        <scheme val="minor"/>
      </rPr>
      <t>Fuente:</t>
    </r>
    <r>
      <rPr>
        <sz val="9"/>
        <color theme="1"/>
        <rFont val="Calibri"/>
        <family val="2"/>
        <scheme val="minor"/>
      </rPr>
      <t xml:space="preserve"> DANE- Censo de población y proyecciones poblacionales</t>
    </r>
  </si>
  <si>
    <r>
      <rPr>
        <b/>
        <sz val="9"/>
        <color theme="1"/>
        <rFont val="Calibri"/>
        <family val="2"/>
        <scheme val="minor"/>
      </rPr>
      <t>Fuente:</t>
    </r>
    <r>
      <rPr>
        <sz val="9"/>
        <color theme="1"/>
        <rFont val="Calibri"/>
        <family val="2"/>
        <scheme val="minor"/>
      </rPr>
      <t xml:space="preserve"> DANE - Proyecciones de población</t>
    </r>
  </si>
  <si>
    <t>Primera infancia 0-5 Años</t>
  </si>
  <si>
    <t>Pertenencia Étnica</t>
  </si>
  <si>
    <t>4.1 COBERTURA REAL: Matrícula por establecimiento educativo y nivel académico</t>
  </si>
  <si>
    <t>Establecimientos Educativos</t>
  </si>
  <si>
    <t>Público</t>
  </si>
  <si>
    <t>Privado</t>
  </si>
  <si>
    <t>Clase</t>
  </si>
  <si>
    <t>Prim</t>
  </si>
  <si>
    <t>Sec</t>
  </si>
  <si>
    <t>Media</t>
  </si>
  <si>
    <t>Nivel Académico</t>
  </si>
  <si>
    <t>TOTAL</t>
  </si>
  <si>
    <r>
      <t xml:space="preserve">Fuente: </t>
    </r>
    <r>
      <rPr>
        <sz val="9"/>
        <color theme="1"/>
        <rFont val="Calibri"/>
        <family val="2"/>
        <scheme val="minor"/>
      </rPr>
      <t>Secretaría de Educación (Departamental / Municipal) - SIMAT</t>
    </r>
  </si>
  <si>
    <t>Primaria</t>
  </si>
  <si>
    <t>Secundaria</t>
  </si>
  <si>
    <t>Pre escolar</t>
  </si>
  <si>
    <t>Oficial</t>
  </si>
  <si>
    <r>
      <t xml:space="preserve">Fuente: </t>
    </r>
    <r>
      <rPr>
        <sz val="9"/>
        <color theme="1"/>
        <rFont val="Calibri"/>
        <family val="2"/>
        <scheme val="minor"/>
      </rPr>
      <t>Secretaría de Educación (Departamental / Municipal) - SIMAT y cálculos propios</t>
    </r>
  </si>
  <si>
    <t>4.2 DESERCIÓN ESCOLAR</t>
  </si>
  <si>
    <t>Alumnos que Desertan</t>
  </si>
  <si>
    <t>Transic</t>
  </si>
  <si>
    <t>Tasa de cobertura bruta en educación preescolar</t>
  </si>
  <si>
    <t>Tasa de cobertura bruta en educación primaria</t>
  </si>
  <si>
    <t>Tasa de cobertura bruta en educación secundaria</t>
  </si>
  <si>
    <t>Tasa de cobertura bruta en educación media</t>
  </si>
  <si>
    <t>Tasa de cobertura bruta en educación básica</t>
  </si>
  <si>
    <t>Tasa de cobertura neta en educación preescolar</t>
  </si>
  <si>
    <t>Tasa de cobertura neta en educación primaria</t>
  </si>
  <si>
    <t>Tasa de cobertura neta en educación secundaria</t>
  </si>
  <si>
    <t>Tasa de cobertura neta en educación media</t>
  </si>
  <si>
    <t>Tasa de cobertura neta en educación básica</t>
  </si>
  <si>
    <t>COBERTURAS</t>
  </si>
  <si>
    <t>Transición</t>
  </si>
  <si>
    <t>Básica</t>
  </si>
  <si>
    <t>Tasa Aprobación</t>
  </si>
  <si>
    <r>
      <rPr>
        <b/>
        <sz val="9"/>
        <color theme="1"/>
        <rFont val="Calibri"/>
        <family val="2"/>
        <scheme val="minor"/>
      </rPr>
      <t>Fuente:</t>
    </r>
    <r>
      <rPr>
        <sz val="9"/>
        <color theme="1"/>
        <rFont val="Calibri"/>
        <family val="2"/>
        <scheme val="minor"/>
      </rPr>
      <t xml:space="preserve"> Secretaría de Educación (Departamental / Municipal) - SIMAT</t>
    </r>
  </si>
  <si>
    <t>4.3 TASA REPITENTES, DESERTORES Y REPROBADOS</t>
  </si>
  <si>
    <t>4.5 TASA DE APROBACIÓN SEGÚN NIVEL EDUCATIVO</t>
  </si>
  <si>
    <t>Lectura Crítica</t>
  </si>
  <si>
    <t>Matemática</t>
  </si>
  <si>
    <t>Sociales y Ciudadanía</t>
  </si>
  <si>
    <t>Ciencias Naturales</t>
  </si>
  <si>
    <t>Nacional</t>
  </si>
  <si>
    <t>Área de Conocimiento</t>
  </si>
  <si>
    <t>Inglés</t>
  </si>
  <si>
    <t>Total Estudiantes Evaluados</t>
  </si>
  <si>
    <t>Total Establecimientos Evaluados</t>
  </si>
  <si>
    <t>Total Oficiales</t>
  </si>
  <si>
    <t>Total No Oficiales</t>
  </si>
  <si>
    <t>DATOS</t>
  </si>
  <si>
    <t>5.1 ENERGÍA ELÉCTRICA</t>
  </si>
  <si>
    <t>5.1.1 NUMERO DE SUSCRIPTORES URBANOS Y RURALES, POR SECTORES</t>
  </si>
  <si>
    <t>Residencial</t>
  </si>
  <si>
    <t>Comercial</t>
  </si>
  <si>
    <t>Industrial</t>
  </si>
  <si>
    <t>Otros</t>
  </si>
  <si>
    <t>Número de Suscriptores</t>
  </si>
  <si>
    <r>
      <rPr>
        <b/>
        <sz val="9"/>
        <color theme="1"/>
        <rFont val="Calibri"/>
        <family val="2"/>
        <scheme val="minor"/>
      </rPr>
      <t xml:space="preserve">Fuente: </t>
    </r>
    <r>
      <rPr>
        <sz val="9"/>
        <color theme="1"/>
        <rFont val="Calibri"/>
        <family val="2"/>
        <scheme val="minor"/>
      </rPr>
      <t>Empresa de Energía del Quindío - EDEQ</t>
    </r>
  </si>
  <si>
    <t>5.1.2 NUMERO DE SUSCRIPTORES SEGÚN ESTRATO SOCIOECONÓMICO</t>
  </si>
  <si>
    <t>Estratos</t>
  </si>
  <si>
    <t>Suscriptores</t>
  </si>
  <si>
    <t>5.2 ACUEDUCTO</t>
  </si>
  <si>
    <t>5.2.1 NUMERO DE SUSCRIPTORES URBANOS Y RURALES, POR SECTORES</t>
  </si>
  <si>
    <t>Sector</t>
  </si>
  <si>
    <t>Estado de la Red</t>
  </si>
  <si>
    <t>% de Cobertura</t>
  </si>
  <si>
    <t>5.2.2 NUMERO DE SUSCRIPTORES SEGÚN ESTRATO SOCIOECONÓMICO</t>
  </si>
  <si>
    <t>Nombre del Afluente</t>
  </si>
  <si>
    <t>Comportamiento (Caudal)</t>
  </si>
  <si>
    <t>5.2.3 NOMBRE DE LAS CUENCAS ABASTECEDORAS DE AGUA</t>
  </si>
  <si>
    <t>5.3 ALCANTARILLADO</t>
  </si>
  <si>
    <t>5.3.1 REDES DE RECOLECCIÓN</t>
  </si>
  <si>
    <t>Longitud Red de Acueducto (Mts)</t>
  </si>
  <si>
    <t>Longitud Red de Alcantarillado (Mts)</t>
  </si>
  <si>
    <t>Número de Hidrantes</t>
  </si>
  <si>
    <t>Estado de Redes</t>
  </si>
  <si>
    <t>5.4 ASEO</t>
  </si>
  <si>
    <t>5.4.1 ASPECTOS GENERALES DEL SERVICIO DE ASEO</t>
  </si>
  <si>
    <t>Entidad Administradora</t>
  </si>
  <si>
    <t>Vehículos Recolectores</t>
  </si>
  <si>
    <t>Barrido y/o Limpieza de vías públicas por semana</t>
  </si>
  <si>
    <t>Disposición final de residuos (lugar</t>
  </si>
  <si>
    <r>
      <rPr>
        <b/>
        <sz val="9"/>
        <color theme="1"/>
        <rFont val="Calibri"/>
        <family val="2"/>
        <scheme val="minor"/>
      </rPr>
      <t xml:space="preserve">Fuente: </t>
    </r>
    <r>
      <rPr>
        <sz val="9"/>
        <color theme="1"/>
        <rFont val="Calibri"/>
        <family val="2"/>
        <scheme val="minor"/>
      </rPr>
      <t>Según empresa de servicios</t>
    </r>
  </si>
  <si>
    <t>5.5 SERVICIO GAS DOMICILIARIO</t>
  </si>
  <si>
    <t>5.5.1 NUMERO DE SUSCRIPTORES URBANOS Y RURALES, POR SECTORES</t>
  </si>
  <si>
    <t>% de Población</t>
  </si>
  <si>
    <t>5.6 PLAZA DE MERCADO</t>
  </si>
  <si>
    <t>5.6.1 NUMERO DE SUSCRIPTORES URBANOS Y RURALES, POR SECTORES</t>
  </si>
  <si>
    <t>Tipo de Servicio</t>
  </si>
  <si>
    <t>Internos</t>
  </si>
  <si>
    <t>Externos</t>
  </si>
  <si>
    <t>Expendio de Carnes</t>
  </si>
  <si>
    <t>Institucional</t>
  </si>
  <si>
    <t>Acopio Lechcero</t>
  </si>
  <si>
    <r>
      <rPr>
        <b/>
        <sz val="9"/>
        <color theme="1"/>
        <rFont val="Calibri"/>
        <family val="2"/>
        <scheme val="minor"/>
      </rPr>
      <t xml:space="preserve">Fuente: </t>
    </r>
    <r>
      <rPr>
        <sz val="9"/>
        <color theme="1"/>
        <rFont val="Calibri"/>
        <family val="2"/>
        <scheme val="minor"/>
      </rPr>
      <t>Según municipio</t>
    </r>
  </si>
  <si>
    <t>5.10 OTRAS COBERTURAS</t>
  </si>
  <si>
    <t>Malo</t>
  </si>
  <si>
    <t>Estado</t>
  </si>
  <si>
    <t>Empresa</t>
  </si>
  <si>
    <t>Rutas</t>
  </si>
  <si>
    <t>Frecuencia Diaria</t>
  </si>
  <si>
    <t>Ordinarios</t>
  </si>
  <si>
    <t>Festivos</t>
  </si>
  <si>
    <t xml:space="preserve">Empresa </t>
  </si>
  <si>
    <t xml:space="preserve">Cubrimiento </t>
  </si>
  <si>
    <t xml:space="preserve">Municipal </t>
  </si>
  <si>
    <t xml:space="preserve">Departamental </t>
  </si>
  <si>
    <t xml:space="preserve">Nacional </t>
  </si>
  <si>
    <t xml:space="preserve">Oficina de tránsito </t>
  </si>
  <si>
    <t xml:space="preserve">Oficial </t>
  </si>
  <si>
    <t xml:space="preserve">Particular </t>
  </si>
  <si>
    <t xml:space="preserve">Público </t>
  </si>
  <si>
    <t xml:space="preserve">Total </t>
  </si>
  <si>
    <r>
      <rPr>
        <b/>
        <sz val="9"/>
        <color theme="1"/>
        <rFont val="Gill Sans MT"/>
        <family val="2"/>
      </rPr>
      <t xml:space="preserve">Fuente: </t>
    </r>
    <r>
      <rPr>
        <sz val="9"/>
        <color theme="1"/>
        <rFont val="Gill Sans MT"/>
        <family val="2"/>
      </rPr>
      <t xml:space="preserve">Oficina de tránsito </t>
    </r>
  </si>
  <si>
    <t xml:space="preserve">Factores </t>
  </si>
  <si>
    <t xml:space="preserve">Número </t>
  </si>
  <si>
    <t xml:space="preserve">Total Accidentes </t>
  </si>
  <si>
    <t xml:space="preserve">Accidentes solo daños </t>
  </si>
  <si>
    <t xml:space="preserve">Accidentes con muertos </t>
  </si>
  <si>
    <t xml:space="preserve">Accidentes con heridos </t>
  </si>
  <si>
    <t xml:space="preserve">Número de orden </t>
  </si>
  <si>
    <t xml:space="preserve">Causas de accidentes de tránsito </t>
  </si>
  <si>
    <t xml:space="preserve">Distrarse </t>
  </si>
  <si>
    <t>Otras causas</t>
  </si>
  <si>
    <t xml:space="preserve">Embriaguez/ droga </t>
  </si>
  <si>
    <t xml:space="preserve">Impericia en el manejo </t>
  </si>
  <si>
    <t xml:space="preserve">Transitar en contravía </t>
  </si>
  <si>
    <t xml:space="preserve">No mantener distancia </t>
  </si>
  <si>
    <t xml:space="preserve">Girar bruscamente </t>
  </si>
  <si>
    <t xml:space="preserve">No respetar prelación </t>
  </si>
  <si>
    <t xml:space="preserve">Peatón cruzar sin observar </t>
  </si>
  <si>
    <t xml:space="preserve">Superficie húmeda </t>
  </si>
  <si>
    <t xml:space="preserve">6.7 NÚMERO DE LICENCIAS DE CONDUCCIÓN EXPEDIDAS, SEGÚN OFICINAS DE TRÁNSITO </t>
  </si>
  <si>
    <t xml:space="preserve">Número de licencias de conducción </t>
  </si>
  <si>
    <t xml:space="preserve">Clase de vehículo </t>
  </si>
  <si>
    <t xml:space="preserve">Motocicleta </t>
  </si>
  <si>
    <t xml:space="preserve">Automóvil </t>
  </si>
  <si>
    <t xml:space="preserve">Muertos </t>
  </si>
  <si>
    <t xml:space="preserve">Heridos </t>
  </si>
  <si>
    <t xml:space="preserve">Con daños </t>
  </si>
  <si>
    <t xml:space="preserve">Automóviles </t>
  </si>
  <si>
    <t xml:space="preserve">Motocicletas </t>
  </si>
  <si>
    <t xml:space="preserve">Otros </t>
  </si>
  <si>
    <t>7.1 ESCENARIOS DEPORTIVOS Y UBICACIÓN</t>
  </si>
  <si>
    <t xml:space="preserve">Urbana </t>
  </si>
  <si>
    <t>7.2 ESCENARIOS CULTURALES Y UBICACIÓN</t>
  </si>
  <si>
    <t>7.3 ORGANISMOS DE SOCORRO</t>
  </si>
  <si>
    <t>Organismos de socorro</t>
  </si>
  <si>
    <t xml:space="preserve">Urbano </t>
  </si>
  <si>
    <t>Personal</t>
  </si>
  <si>
    <t>Categoria</t>
  </si>
  <si>
    <t>Capacidad</t>
  </si>
  <si>
    <t>7.4 ESTABLECIMIENTOS CARCELARIOS, PENITENCIARIAS</t>
  </si>
  <si>
    <t>Machos</t>
  </si>
  <si>
    <t>Hembras</t>
  </si>
  <si>
    <t>Externa</t>
  </si>
  <si>
    <t>Total Bovinos</t>
  </si>
  <si>
    <t>Tipo de Explotación</t>
  </si>
  <si>
    <t>Leche</t>
  </si>
  <si>
    <t>Doble Propósito</t>
  </si>
  <si>
    <t>Ceba</t>
  </si>
  <si>
    <t>8.1.1 SACRIFICIO DE GANADO MAYOR</t>
  </si>
  <si>
    <t>8.1.2 SACRIFICIO DE GANADO MENOR</t>
  </si>
  <si>
    <t>8.1.3 POBLACIÓN GANADO BOVINO</t>
  </si>
  <si>
    <t>8.1.4 POBLACIÓN GANADO PORCINO</t>
  </si>
  <si>
    <t>8.1.5 POBLACIÓN AVÍCOLA</t>
  </si>
  <si>
    <t>Total aves</t>
  </si>
  <si>
    <t>Ponedoras</t>
  </si>
  <si>
    <t>Tipo de especie</t>
  </si>
  <si>
    <t>8.1.6 POBLACIÓN DE OTRAS ESPECIES PECUARIAS</t>
  </si>
  <si>
    <r>
      <rPr>
        <b/>
        <sz val="9"/>
        <color theme="1"/>
        <rFont val="Gill Sans MT"/>
        <family val="2"/>
      </rPr>
      <t xml:space="preserve">Fuente: </t>
    </r>
    <r>
      <rPr>
        <sz val="9"/>
        <color theme="1"/>
        <rFont val="Gill Sans MT"/>
        <family val="2"/>
      </rPr>
      <t>Secretaría de agricultura municipal</t>
    </r>
  </si>
  <si>
    <t>8.1 SUBSECTOR PECUARIO</t>
  </si>
  <si>
    <t>8.2.1 CULTIVOS DEL MUNICIPIO Y AREA CULTIVADA (Has)</t>
  </si>
  <si>
    <t>8.2 SUBSECTOR AGRÍCOLA</t>
  </si>
  <si>
    <t>Cultivo tecnificado</t>
  </si>
  <si>
    <t>TIPO</t>
  </si>
  <si>
    <t>Transitorio</t>
  </si>
  <si>
    <t>Permanente</t>
  </si>
  <si>
    <t xml:space="preserve">Ubicación </t>
  </si>
  <si>
    <t xml:space="preserve">Tipo de explotacion </t>
  </si>
  <si>
    <t>8.2.2 USOS DEL SUELO (Has)</t>
  </si>
  <si>
    <t>Usos</t>
  </si>
  <si>
    <r>
      <t xml:space="preserve">Fuente: </t>
    </r>
    <r>
      <rPr>
        <sz val="9"/>
        <color theme="1"/>
        <rFont val="Gill Sans MT"/>
        <family val="2"/>
      </rPr>
      <t>POT</t>
    </r>
  </si>
  <si>
    <t xml:space="preserve">Interna </t>
  </si>
  <si>
    <t>Procedencia%</t>
  </si>
  <si>
    <t xml:space="preserve">Machos </t>
  </si>
  <si>
    <t xml:space="preserve">Hembras </t>
  </si>
  <si>
    <t xml:space="preserve">Número de cabezas </t>
  </si>
  <si>
    <t xml:space="preserve">Tipo de explotación </t>
  </si>
  <si>
    <t xml:space="preserve">Engorde </t>
  </si>
  <si>
    <t xml:space="preserve">Hectáreas </t>
  </si>
  <si>
    <r>
      <t xml:space="preserve">8.2.3 MINAS Y CANTERAS. </t>
    </r>
    <r>
      <rPr>
        <sz val="11"/>
        <color rgb="FF002060"/>
        <rFont val="Gill Sans MT"/>
        <family val="2"/>
      </rPr>
      <t xml:space="preserve">Explotación </t>
    </r>
  </si>
  <si>
    <t xml:space="preserve">9.1 CLASIFICACIÓN DE LA PROPIEDAD RAÍZ SEGÚN TAMAÑO Y SUPERFICIE URBANA Y RURAL. </t>
  </si>
  <si>
    <t xml:space="preserve">Superficie </t>
  </si>
  <si>
    <t xml:space="preserve">Rural </t>
  </si>
  <si>
    <t xml:space="preserve">Predios </t>
  </si>
  <si>
    <t xml:space="preserve">Propietarios </t>
  </si>
  <si>
    <t>&lt;1</t>
  </si>
  <si>
    <t xml:space="preserve">De 1 a 3 </t>
  </si>
  <si>
    <t>De 3 a 5</t>
  </si>
  <si>
    <t xml:space="preserve">De 5 a 10 </t>
  </si>
  <si>
    <t>De 10 a 20</t>
  </si>
  <si>
    <t>De 20 a 50</t>
  </si>
  <si>
    <t xml:space="preserve">De 50 a 100 </t>
  </si>
  <si>
    <t>De 100 a 200</t>
  </si>
  <si>
    <t>De 200 a 500</t>
  </si>
  <si>
    <t>De 500 a 1000</t>
  </si>
  <si>
    <t xml:space="preserve">De 1000 y más </t>
  </si>
  <si>
    <r>
      <rPr>
        <b/>
        <sz val="9"/>
        <color theme="1"/>
        <rFont val="Gill Sans MT"/>
        <family val="2"/>
      </rPr>
      <t xml:space="preserve">Fuente: </t>
    </r>
    <r>
      <rPr>
        <sz val="9"/>
        <color theme="1"/>
        <rFont val="Gill Sans MT"/>
        <family val="2"/>
      </rPr>
      <t xml:space="preserve">IGAC </t>
    </r>
  </si>
  <si>
    <t xml:space="preserve">9.3 INDUSTRIA Y COMERCIO: NEGOCIOS INTERNACIONALES </t>
  </si>
  <si>
    <t xml:space="preserve">Actividad comercial </t>
  </si>
  <si>
    <t xml:space="preserve">Número de establecimientos </t>
  </si>
  <si>
    <t xml:space="preserve">Permanentes </t>
  </si>
  <si>
    <t xml:space="preserve">Temporales </t>
  </si>
  <si>
    <r>
      <t xml:space="preserve">10.1 ATRACTIVOS TURÍSTICOS: </t>
    </r>
    <r>
      <rPr>
        <sz val="11"/>
        <color rgb="FF002060"/>
        <rFont val="Gill Sans MT"/>
        <family val="2"/>
      </rPr>
      <t>Parques, Museos, Reservas</t>
    </r>
  </si>
  <si>
    <r>
      <t xml:space="preserve">10.2 INFRAESTRUCTURA HOTELERA: </t>
    </r>
    <r>
      <rPr>
        <sz val="11"/>
        <color rgb="FF002060"/>
        <rFont val="Gill Sans MT"/>
        <family val="2"/>
      </rPr>
      <t xml:space="preserve">Hoteles, Estancias, Posadas, Ecofincas, Restaurantes </t>
    </r>
  </si>
  <si>
    <t xml:space="preserve">Nombre </t>
  </si>
  <si>
    <t xml:space="preserve">Capacidad </t>
  </si>
  <si>
    <t xml:space="preserve">N° Habitaciones </t>
  </si>
  <si>
    <t xml:space="preserve">N° Camas </t>
  </si>
  <si>
    <r>
      <t xml:space="preserve">Fuente: </t>
    </r>
    <r>
      <rPr>
        <sz val="9"/>
        <color theme="1"/>
        <rFont val="Gill Sans MT"/>
        <family val="2"/>
      </rPr>
      <t xml:space="preserve">Secretaria de Planeación Municipal </t>
    </r>
  </si>
  <si>
    <r>
      <rPr>
        <b/>
        <sz val="9"/>
        <color theme="1"/>
        <rFont val="Gill Sans MT"/>
        <family val="2"/>
      </rPr>
      <t xml:space="preserve">Fuente: </t>
    </r>
    <r>
      <rPr>
        <sz val="9"/>
        <color theme="1"/>
        <rFont val="Gill Sans MT"/>
        <family val="2"/>
      </rPr>
      <t xml:space="preserve">Secretaria de Planeación Municipal </t>
    </r>
  </si>
  <si>
    <t xml:space="preserve">Superávit </t>
  </si>
  <si>
    <t xml:space="preserve">Ejecución de Ingresos </t>
  </si>
  <si>
    <t xml:space="preserve">Ejecución de Egresos </t>
  </si>
  <si>
    <r>
      <t xml:space="preserve">Fuente: </t>
    </r>
    <r>
      <rPr>
        <sz val="10"/>
        <color theme="1"/>
        <rFont val="Gill Sans MT"/>
        <family val="2"/>
      </rPr>
      <t xml:space="preserve">Haciendo Municipal </t>
    </r>
  </si>
  <si>
    <r>
      <t>11.2 EJECUCIÓN DE INGRESOS Y EGRESOS  (</t>
    </r>
    <r>
      <rPr>
        <sz val="11"/>
        <color rgb="FF002060"/>
        <rFont val="Gill Sans MT"/>
        <family val="2"/>
      </rPr>
      <t>Millones de pesos</t>
    </r>
    <r>
      <rPr>
        <b/>
        <sz val="11"/>
        <color rgb="FF002060"/>
        <rFont val="Gill Sans MT"/>
        <family val="2"/>
      </rPr>
      <t>)</t>
    </r>
  </si>
  <si>
    <r>
      <t>11.1 EJECUCIÓN PRESUPUESTAL (</t>
    </r>
    <r>
      <rPr>
        <sz val="11"/>
        <color rgb="FF002060"/>
        <rFont val="Gill Sans MT"/>
        <family val="2"/>
      </rPr>
      <t>Millones de pesos</t>
    </r>
    <r>
      <rPr>
        <b/>
        <sz val="11"/>
        <color rgb="FF002060"/>
        <rFont val="Gill Sans MT"/>
        <family val="2"/>
      </rPr>
      <t>)</t>
    </r>
  </si>
  <si>
    <t xml:space="preserve">Ingresos tributarios </t>
  </si>
  <si>
    <t xml:space="preserve">Ingresos No tributarios </t>
  </si>
  <si>
    <t xml:space="preserve">Ingresos de capital </t>
  </si>
  <si>
    <t xml:space="preserve">Fondos especiales </t>
  </si>
  <si>
    <t xml:space="preserve">Gasto de funcionamiento </t>
  </si>
  <si>
    <t xml:space="preserve">Servicio a la deuda </t>
  </si>
  <si>
    <t xml:space="preserve">Inversión </t>
  </si>
  <si>
    <r>
      <t>11.3 INVERSIÓN POR SECTOR DEL SGP (</t>
    </r>
    <r>
      <rPr>
        <sz val="11"/>
        <color rgb="FF002060"/>
        <rFont val="Gill Sans MT"/>
        <family val="2"/>
      </rPr>
      <t>Millones de pesos</t>
    </r>
    <r>
      <rPr>
        <b/>
        <sz val="11"/>
        <color rgb="FF002060"/>
        <rFont val="Gill Sans MT"/>
        <family val="2"/>
      </rPr>
      <t>)</t>
    </r>
  </si>
  <si>
    <t xml:space="preserve">Educación </t>
  </si>
  <si>
    <t xml:space="preserve">Salud </t>
  </si>
  <si>
    <t xml:space="preserve">Deporte y Recreación </t>
  </si>
  <si>
    <t xml:space="preserve">Cultura </t>
  </si>
  <si>
    <t xml:space="preserve">Vías </t>
  </si>
  <si>
    <t xml:space="preserve">Agua potable y saneamiento </t>
  </si>
  <si>
    <t xml:space="preserve">Otros sectores </t>
  </si>
  <si>
    <t xml:space="preserve">Trimestre </t>
  </si>
  <si>
    <t xml:space="preserve">Número de giros </t>
  </si>
  <si>
    <t xml:space="preserve">Valor total de los giros </t>
  </si>
  <si>
    <t>II</t>
  </si>
  <si>
    <t>III</t>
  </si>
  <si>
    <t>IV</t>
  </si>
  <si>
    <t>11.5 NÚMERO DE GIROS Y MONTO DE LAS TRANSACCIONES SALIENTES A NIVEL MUNICIPAL</t>
  </si>
  <si>
    <t>DELITO</t>
  </si>
  <si>
    <t>N° CASOS</t>
  </si>
  <si>
    <r>
      <rPr>
        <b/>
        <sz val="9"/>
        <color theme="1"/>
        <rFont val="Gill Sans MT"/>
        <family val="2"/>
      </rPr>
      <t xml:space="preserve">Fuente: </t>
    </r>
    <r>
      <rPr>
        <sz val="9"/>
        <color theme="1"/>
        <rFont val="Gill Sans MT"/>
        <family val="2"/>
      </rPr>
      <t>Secretaría de Infraestructura</t>
    </r>
  </si>
  <si>
    <t>11.4 NÚMERO DE GIROS Y MONTO DE LAS TRANSACCIONES ENTRANTES A NIVEL MUNICIPAL</t>
  </si>
  <si>
    <r>
      <rPr>
        <b/>
        <sz val="9"/>
        <color theme="1"/>
        <rFont val="Gill Sans MT"/>
        <family val="2"/>
      </rPr>
      <t>Fuente:</t>
    </r>
    <r>
      <rPr>
        <sz val="9"/>
        <color theme="1"/>
        <rFont val="Gill Sans MT"/>
        <family val="2"/>
      </rPr>
      <t xml:space="preserve"> Secretaría de Salud Departamental</t>
    </r>
  </si>
  <si>
    <t>3.8 INFORMACIÓN DE LA SITUACIÓN NUTRICIONAL</t>
  </si>
  <si>
    <t>Total Evaluados</t>
  </si>
  <si>
    <t>Adecuado</t>
  </si>
  <si>
    <t>Menores de 5 años</t>
  </si>
  <si>
    <t>Menores de 18 años</t>
  </si>
  <si>
    <t>4.4 COBERTURAS EN EDUCACIÓN</t>
  </si>
  <si>
    <r>
      <t xml:space="preserve">Fuente: </t>
    </r>
    <r>
      <rPr>
        <sz val="9"/>
        <color theme="1"/>
        <rFont val="Calibri"/>
        <family val="2"/>
        <scheme val="minor"/>
      </rPr>
      <t>Ministerio de Educación Nacional - MEN  - SIMAT</t>
    </r>
  </si>
  <si>
    <r>
      <rPr>
        <b/>
        <sz val="9"/>
        <color theme="1"/>
        <rFont val="Calibri"/>
        <family val="2"/>
        <scheme val="minor"/>
      </rPr>
      <t>Fuente:</t>
    </r>
    <r>
      <rPr>
        <sz val="9"/>
        <color theme="1"/>
        <rFont val="Calibri"/>
        <family val="2"/>
        <scheme val="minor"/>
      </rPr>
      <t xml:space="preserve"> Ministerio de Educación Nacional - MEN  - SIMAT</t>
    </r>
  </si>
  <si>
    <r>
      <rPr>
        <b/>
        <sz val="9"/>
        <color theme="1"/>
        <rFont val="Gill Sans MT"/>
        <family val="2"/>
      </rPr>
      <t xml:space="preserve">Fuente: </t>
    </r>
    <r>
      <rPr>
        <sz val="9"/>
        <color theme="1"/>
        <rFont val="Gill Sans MT"/>
        <family val="2"/>
      </rPr>
      <t>Secretaría de Infraestructura del municipio</t>
    </r>
  </si>
  <si>
    <t>BUENAVISTA</t>
  </si>
  <si>
    <t>CORDILLERANO</t>
  </si>
  <si>
    <t>E</t>
  </si>
  <si>
    <t>Jose Jesus Jimenez yepez</t>
  </si>
  <si>
    <t>Claudio Ramirez</t>
  </si>
  <si>
    <t>Jesus Castro</t>
  </si>
  <si>
    <t>Arturo Palacino</t>
  </si>
  <si>
    <t>Ramon Velez</t>
  </si>
  <si>
    <t>Polo Gil</t>
  </si>
  <si>
    <t>Luis Eduardo Jaramillo Puerta</t>
  </si>
  <si>
    <t>Edisson Hanryr</t>
  </si>
  <si>
    <t>Palonegro</t>
  </si>
  <si>
    <t>Paraguay</t>
  </si>
  <si>
    <t>Sardineros</t>
  </si>
  <si>
    <t>Calarca</t>
  </si>
  <si>
    <t>Pijao</t>
  </si>
  <si>
    <t>Cordoba - Pijao</t>
  </si>
  <si>
    <t>Por el Norte - Occidente</t>
  </si>
  <si>
    <t>4° - 23´</t>
  </si>
  <si>
    <t>75° - 45´</t>
  </si>
  <si>
    <t>Baja</t>
  </si>
  <si>
    <t>10 Km</t>
  </si>
  <si>
    <t>La Picota</t>
  </si>
  <si>
    <t>Buenavista</t>
  </si>
  <si>
    <t>Polio RN</t>
  </si>
  <si>
    <t>Riesgo Peso Bajo</t>
  </si>
  <si>
    <t>DNT Global</t>
  </si>
  <si>
    <t>Riesgo Talla Baja</t>
  </si>
  <si>
    <t>Cria</t>
  </si>
  <si>
    <t>Área cultivada Ha</t>
  </si>
  <si>
    <r>
      <rPr>
        <b/>
        <sz val="9"/>
        <color theme="1"/>
        <rFont val="Gill Sans MT"/>
        <family val="2"/>
      </rPr>
      <t xml:space="preserve">Fuente: </t>
    </r>
    <r>
      <rPr>
        <sz val="9"/>
        <color theme="1"/>
        <rFont val="Gill Sans MT"/>
        <family val="2"/>
      </rPr>
      <t>UARIV – Unidad de Atención y Reparación Integral a Víctimas del Conflicto Armado.</t>
    </r>
  </si>
  <si>
    <t>3.7.1 NACIMIENTOS Y DEFUNCIONES FETALES SEGÚN SEXO Y RESIDENCIA DE LA MADRE</t>
  </si>
  <si>
    <t>3.7.2 TASA DE MORTALIDAD INFANTIL (Defunciones de menores de 1 año por cada Mil Nacidos Vivos)</t>
  </si>
  <si>
    <t>Indeterminado</t>
  </si>
  <si>
    <t>Entidad</t>
  </si>
  <si>
    <r>
      <rPr>
        <b/>
        <sz val="9"/>
        <color theme="1"/>
        <rFont val="Gill Sans MT"/>
        <family val="2"/>
      </rPr>
      <t>Fuente:</t>
    </r>
    <r>
      <rPr>
        <sz val="9"/>
        <color theme="1"/>
        <rFont val="Gill Sans MT"/>
        <family val="2"/>
      </rPr>
      <t xml:space="preserve"> DANE - Estadísticas vitales ajustados por métodos demográficos y estadísticos. Indicador calculado por lugar de residencia habitual</t>
    </r>
  </si>
  <si>
    <t>3.7.4 DEFUNCIONES NO FETALES POR GRUPO DE EDAD Y ÁREA DE RESIDENCIA</t>
  </si>
  <si>
    <t>Numero</t>
  </si>
  <si>
    <t>Área de Residencia</t>
  </si>
  <si>
    <t>Sin Información</t>
  </si>
  <si>
    <t>3.7.5 CAUSAS DE MORTALIDAD FETAL SEGÚN RESIDENCIA DE LA MADRE (LISTA DE CAUSAS AGRUPADAS 6/67 )</t>
  </si>
  <si>
    <t>3.7.6 NACIMIENTOS SEÚN RESIDENCIA Y GRUPOS DE EDAD DE LA MADRE</t>
  </si>
  <si>
    <t>H</t>
  </si>
  <si>
    <t>M</t>
  </si>
  <si>
    <t>401 FETO Y RECIEN NACIDO AFECTADOS POR CIERTAS AFECC. MATERNAS</t>
  </si>
  <si>
    <t>De 10 a 14 años</t>
  </si>
  <si>
    <t>402 FETO Y RECIEN N. AFECTADOS POR COMPL. OBST. Y TRAUM. NACIMIENTO</t>
  </si>
  <si>
    <t>De 15 a 19 años</t>
  </si>
  <si>
    <t>403 RETARDO CRECIM.FETAL, DESNUTR. FETAL., BAJO P./ NACER, GEST.CORTA</t>
  </si>
  <si>
    <t>De 20 a 24 años</t>
  </si>
  <si>
    <t>404 TRAST. RESPIRATORIOS ESPECIFICOS DEL PERIODO PERINATAL</t>
  </si>
  <si>
    <t>De 25 a 29 años</t>
  </si>
  <si>
    <t>407 OTRAS AFECC. ORIGINADAS EN PERIODO PERINATAL</t>
  </si>
  <si>
    <t>615 MALFORMACIONES CONGEN., DEFORMID.Y ANOMALIAS CROMOSOMICAS</t>
  </si>
  <si>
    <t>De 35 a 39 años</t>
  </si>
  <si>
    <t>De 40 a 44 años</t>
  </si>
  <si>
    <t>De 45 a 54 años</t>
  </si>
  <si>
    <t>De 30 a 34 años</t>
  </si>
  <si>
    <t>De 0 a 4</t>
  </si>
  <si>
    <t>Fuente: Oficina Asesora de Planeación
Nota: Corresponde a los alcaldes por elección popular</t>
  </si>
  <si>
    <r>
      <rPr>
        <b/>
        <sz val="9"/>
        <color theme="1"/>
        <rFont val="Gill Sans MT"/>
        <family val="2"/>
      </rPr>
      <t>Fuente:</t>
    </r>
    <r>
      <rPr>
        <sz val="9"/>
        <color theme="1"/>
        <rFont val="Gill Sans MT"/>
        <family val="2"/>
      </rPr>
      <t xml:space="preserve"> Cubo del registro para la localización y caracterización de la población con discapacidad al 31 de diciembre del 2016-  Secretaría de Salud Departamental del Quindío.</t>
    </r>
  </si>
  <si>
    <t>3.8.3 SITUACIÓN NUTRICIONAL (PESO/EDAD) &lt; DE 5 AÑOS</t>
  </si>
  <si>
    <t xml:space="preserve">3.8.4 SITUACIÓN NUTRICIONAL (TALLA/EDAD) &lt; DE 18 AÑOS </t>
  </si>
  <si>
    <t xml:space="preserve">5.7 COBERTURA DE ACUEDUCTO </t>
  </si>
  <si>
    <t xml:space="preserve">5.8 COBERTURA DE ALCANTARILLADO </t>
  </si>
  <si>
    <t xml:space="preserve">5.9 COBERTURA DE ASEO </t>
  </si>
  <si>
    <r>
      <rPr>
        <b/>
        <sz val="9"/>
        <color theme="1"/>
        <rFont val="Gill Sans MT"/>
        <family val="2"/>
      </rPr>
      <t xml:space="preserve">Fuente: </t>
    </r>
    <r>
      <rPr>
        <sz val="9"/>
        <color theme="1"/>
        <rFont val="Gill Sans MT"/>
        <family val="2"/>
      </rPr>
      <t>Ministerio de Tecnologías de la Información y las Comunicaciones</t>
    </r>
  </si>
  <si>
    <t>2.12 SEGURIDAD</t>
  </si>
  <si>
    <t>2016-2017</t>
  </si>
  <si>
    <t>4.7 DATOS TÉCNICOS PRUEBAS SABER 11 AÑO 2017. MUNICIPIO DE BUENAVISTA</t>
  </si>
  <si>
    <t>4.7 RESULTADOS PRUEBAS SABER 11 POR ÁREA DE CONOCIMIENTO AÑO 2017</t>
  </si>
  <si>
    <t>Instituto Buenavista</t>
  </si>
  <si>
    <t>Río Verde Bajo</t>
  </si>
  <si>
    <t>El Oralito</t>
  </si>
  <si>
    <t>La Cabaña</t>
  </si>
  <si>
    <t>La Granja</t>
  </si>
  <si>
    <t>El Balso</t>
  </si>
  <si>
    <t>Los Sauces</t>
  </si>
  <si>
    <t>El Placer</t>
  </si>
  <si>
    <t>Andres Rosillo</t>
  </si>
  <si>
    <t>Restaurantes</t>
  </si>
  <si>
    <t>Hoteles</t>
  </si>
  <si>
    <t>Alojamiento Rural</t>
  </si>
  <si>
    <t>Salon de Belleza</t>
  </si>
  <si>
    <t>Droguerias</t>
  </si>
  <si>
    <t>Tiendas</t>
  </si>
  <si>
    <t>Panaderias</t>
  </si>
  <si>
    <t>Supermercados</t>
  </si>
  <si>
    <t>Miscelaneas</t>
  </si>
  <si>
    <t>Taberna-bar-salón familiar</t>
  </si>
  <si>
    <t>Otras actividades comerciales</t>
  </si>
  <si>
    <t>Expendio de carnes y verdurasa</t>
  </si>
  <si>
    <t xml:space="preserve">La estratificación del municipio se encuentra revisión </t>
  </si>
  <si>
    <t>Ignacio León Orozco</t>
  </si>
  <si>
    <t>Carlos Arturo Vergara Botero</t>
  </si>
  <si>
    <t>2016-2019</t>
  </si>
  <si>
    <t>Rubén Darío Salazar A</t>
  </si>
  <si>
    <t>2012-2015</t>
  </si>
  <si>
    <t>Jorge Iván Puerta Jaramillo</t>
  </si>
  <si>
    <t>2008-2011</t>
  </si>
  <si>
    <t>Iván Trujillo Arbeláez</t>
  </si>
  <si>
    <t>2004-2007</t>
  </si>
  <si>
    <t>Wilfredy Jaramillo Toro</t>
  </si>
  <si>
    <t>Fernando Riveros D</t>
  </si>
  <si>
    <t>Rubiela Nicholls de Riveros</t>
  </si>
  <si>
    <t>José Álvaro Cárdenas Garzon</t>
  </si>
  <si>
    <t xml:space="preserve">Néstor Jaime Cárdenas </t>
  </si>
  <si>
    <t>Gloria E Ariza Castaño</t>
  </si>
  <si>
    <t>Pedro J Giraldo Jiménez</t>
  </si>
  <si>
    <t>Fabio Suárez A</t>
  </si>
  <si>
    <t>José Joaquín Guevara</t>
  </si>
  <si>
    <t>Alonso Gómez M</t>
  </si>
  <si>
    <t>Pedro J Giraldo Yépez</t>
  </si>
  <si>
    <t>Gerardo González B</t>
  </si>
  <si>
    <t>Irlene Ruiz de Posada</t>
  </si>
  <si>
    <t>Aura Ortega Rincón</t>
  </si>
  <si>
    <t>Alfonso Giraldo</t>
  </si>
  <si>
    <t>Francisco Zuluaga</t>
  </si>
  <si>
    <t>Leonel Ocampo Z</t>
  </si>
  <si>
    <t>Rafael Arenas</t>
  </si>
  <si>
    <t>Nelly Duque de B</t>
  </si>
  <si>
    <t xml:space="preserve">Gonzalo Arboleda </t>
  </si>
  <si>
    <t xml:space="preserve">Elí Grisales </t>
  </si>
  <si>
    <t xml:space="preserve">Eugenio Alzate </t>
  </si>
  <si>
    <t>Enrique Valencia</t>
  </si>
  <si>
    <t>2001-2003</t>
  </si>
  <si>
    <t>1998-2000</t>
  </si>
  <si>
    <t>1995-1997</t>
  </si>
  <si>
    <t>1992-1994</t>
  </si>
  <si>
    <t>1988-1990</t>
  </si>
  <si>
    <t>1990-1991</t>
  </si>
  <si>
    <t>1986-1987</t>
  </si>
  <si>
    <r>
      <rPr>
        <b/>
        <sz val="9"/>
        <color theme="1"/>
        <rFont val="Gill Sans MT"/>
        <family val="2"/>
      </rPr>
      <t xml:space="preserve">Fuente: </t>
    </r>
    <r>
      <rPr>
        <sz val="9"/>
        <color theme="1"/>
        <rFont val="Gill Sans MT"/>
        <family val="2"/>
      </rPr>
      <t>Secretaría de Planeación - Base Certificada Sisbén III. Corte diciembre de 2017</t>
    </r>
  </si>
  <si>
    <r>
      <rPr>
        <b/>
        <sz val="9"/>
        <color theme="1"/>
        <rFont val="Calibri"/>
        <family val="2"/>
        <scheme val="minor"/>
      </rPr>
      <t>Fuente:</t>
    </r>
    <r>
      <rPr>
        <sz val="9"/>
        <color theme="1"/>
        <rFont val="Calibri"/>
        <family val="2"/>
        <scheme val="minor"/>
      </rPr>
      <t xml:space="preserve"> Diócesis de Armenia, vigenvia 2016 - no se cuenta con datos 2017</t>
    </r>
  </si>
  <si>
    <t>Fuente: EPQ</t>
  </si>
  <si>
    <r>
      <rPr>
        <b/>
        <sz val="9"/>
        <color theme="1"/>
        <rFont val="Calibri"/>
        <family val="2"/>
        <scheme val="minor"/>
      </rPr>
      <t xml:space="preserve">Fuente: </t>
    </r>
    <r>
      <rPr>
        <sz val="9"/>
        <color theme="1"/>
        <rFont val="Calibri"/>
        <family val="2"/>
        <scheme val="minor"/>
      </rPr>
      <t>EPQ</t>
    </r>
  </si>
  <si>
    <r>
      <rPr>
        <b/>
        <sz val="9"/>
        <color theme="1"/>
        <rFont val="Calibri"/>
        <family val="2"/>
        <scheme val="minor"/>
      </rPr>
      <t xml:space="preserve">Fuente: </t>
    </r>
    <r>
      <rPr>
        <sz val="9"/>
        <color theme="1"/>
        <rFont val="Calibri"/>
        <family val="2"/>
        <scheme val="minor"/>
      </rPr>
      <t>MINTIC, MINMINAS, EDEQ</t>
    </r>
  </si>
  <si>
    <r>
      <rPr>
        <b/>
        <sz val="9"/>
        <color theme="1"/>
        <rFont val="Gill Sans MT"/>
        <family val="2"/>
      </rPr>
      <t xml:space="preserve">Fuente: </t>
    </r>
    <r>
      <rPr>
        <sz val="9"/>
        <color theme="1"/>
        <rFont val="Gill Sans MT"/>
        <family val="2"/>
      </rPr>
      <t>Secretaría de Gobierno Municipal</t>
    </r>
  </si>
  <si>
    <r>
      <rPr>
        <b/>
        <sz val="10"/>
        <color theme="1"/>
        <rFont val="Gill Sans MT"/>
        <family val="2"/>
      </rPr>
      <t xml:space="preserve">Fuente: </t>
    </r>
    <r>
      <rPr>
        <sz val="10"/>
        <color theme="1"/>
        <rFont val="Gill Sans MT"/>
        <family val="2"/>
      </rPr>
      <t>Secretaría de Gobierno Municipal</t>
    </r>
  </si>
  <si>
    <t>9.2 NÚMERO DE PREDIOS Y PROPIETARIOS URBANOS Y RURALES</t>
  </si>
  <si>
    <r>
      <rPr>
        <b/>
        <sz val="9"/>
        <color theme="1"/>
        <rFont val="Gill Sans MT"/>
        <family val="2"/>
      </rPr>
      <t xml:space="preserve">Fuente: </t>
    </r>
    <r>
      <rPr>
        <sz val="9"/>
        <color theme="1"/>
        <rFont val="Gill Sans MT"/>
        <family val="2"/>
      </rPr>
      <t xml:space="preserve">Cámara de Comercio </t>
    </r>
  </si>
  <si>
    <t>1.5.5 SUPERFICIE (Has)</t>
  </si>
  <si>
    <t>Densidad Poblacional (hab/Has)</t>
  </si>
  <si>
    <t>Gentilicio</t>
  </si>
  <si>
    <t>Numero de Instituciones</t>
  </si>
  <si>
    <t>A+</t>
  </si>
  <si>
    <t>A</t>
  </si>
  <si>
    <t>B</t>
  </si>
  <si>
    <t>C</t>
  </si>
  <si>
    <t>D</t>
  </si>
  <si>
    <t>4.6 CLASIFICACION DE ESTABLECIMIENTOS SEGÚN PRUEBAS SABER 11</t>
  </si>
  <si>
    <t>Tramo</t>
  </si>
  <si>
    <t>Longitud en KM</t>
  </si>
  <si>
    <t>Bueno</t>
  </si>
  <si>
    <t>Regular</t>
  </si>
  <si>
    <t>6.1 DISTANCIAS POR VÍA PRINCIPAL, VÍAS SECUNDARIAS, VEREDALES Y ESTADO DE LAS VÍAS</t>
  </si>
  <si>
    <t>6.2 TRANSPORTE DE PASAJEROS, EMPRESAS Y RUTAS</t>
  </si>
  <si>
    <t xml:space="preserve">6.3 TRANSPORTE DE CARGA </t>
  </si>
  <si>
    <t xml:space="preserve">6.4 PARQUE AUTOMOTOR POR CLASE DE SERVICIO, OFICINAS DE TRÁNSITO </t>
  </si>
  <si>
    <t xml:space="preserve">6.5 NÚMERO DE ACCIDENTES DE TRÁNSITO, MUERTOS Y HERIDOS, OFICINAS DE TRÁNSITO </t>
  </si>
  <si>
    <t xml:space="preserve">6.6 PRIMERAS CAUSAS DE ACCIDENTES DE TRÁNSITO </t>
  </si>
  <si>
    <t>11.4 DESEMPEÑO MUNICIPAL</t>
  </si>
  <si>
    <t xml:space="preserve">Gestion </t>
  </si>
  <si>
    <t>Desemepeño Integral</t>
  </si>
  <si>
    <t>Movilizacion de Recursos</t>
  </si>
  <si>
    <t>Ejecucion de Recursos</t>
  </si>
  <si>
    <t>Ordenamiento Territorial</t>
  </si>
  <si>
    <t>Gobierno Abierto y Transparencia</t>
  </si>
  <si>
    <t>Puntaje</t>
  </si>
  <si>
    <t>Eficacia</t>
  </si>
  <si>
    <t>Eficiencia</t>
  </si>
  <si>
    <t>Cumplimiento de Requisitos legales</t>
  </si>
  <si>
    <t>Gestion Administrativa y Legal</t>
  </si>
  <si>
    <t>Desempeño Fiscal</t>
  </si>
  <si>
    <t>Capacidad administrativa</t>
  </si>
  <si>
    <t>Indicador de Desemepeño Integral</t>
  </si>
  <si>
    <t>Gestion</t>
  </si>
  <si>
    <t>Resultados</t>
  </si>
  <si>
    <t>MDM</t>
  </si>
  <si>
    <t>Educacion</t>
  </si>
  <si>
    <t>Salud</t>
  </si>
  <si>
    <t>Seguridad</t>
  </si>
  <si>
    <t>Generacion de Recursos Propios</t>
  </si>
  <si>
    <t>Magnitud de la Inversion</t>
  </si>
  <si>
    <t>Capacidad de Ahorro</t>
  </si>
  <si>
    <t>Indicador de Desempeño Fiscal</t>
  </si>
  <si>
    <t>Posicion a Nivel Nacional</t>
  </si>
  <si>
    <t xml:space="preserve">Puntaje </t>
  </si>
  <si>
    <t>Puesto</t>
  </si>
  <si>
    <t>11.4.4 INDICE DE DESEMPEÑO FISCAL - COMPORTAMIENTO HISTORICO</t>
  </si>
  <si>
    <t>11.4.4 INDICE DE DESEMPEÑO INTEGRAL - COMPORTAMIENTO HISTORICO</t>
  </si>
  <si>
    <t>Desemepeño Fiscal - Historico</t>
  </si>
  <si>
    <t>Desemepeño Integral - Historico</t>
  </si>
  <si>
    <t>Población Total
2018</t>
  </si>
  <si>
    <t>2018</t>
  </si>
  <si>
    <t>2017-2018</t>
  </si>
  <si>
    <t>De 45 - 64 años</t>
  </si>
  <si>
    <t>65 y más</t>
  </si>
  <si>
    <t>3.7.3 DEFUNCIONES FETALES SEGÚN MUNICIPIO, SEXO Y ÁREA DE RESIDENCIA</t>
  </si>
  <si>
    <t>Buenavisteño</t>
  </si>
  <si>
    <r>
      <rPr>
        <b/>
        <sz val="9"/>
        <color theme="1"/>
        <rFont val="Calibri"/>
        <family val="2"/>
        <scheme val="minor"/>
      </rPr>
      <t>Fuente:</t>
    </r>
    <r>
      <rPr>
        <sz val="9"/>
        <color theme="1"/>
        <rFont val="Calibri"/>
        <family val="2"/>
        <scheme val="minor"/>
      </rPr>
      <t xml:space="preserve"> ICFES - Resultados año 2018</t>
    </r>
  </si>
  <si>
    <t>Buenavista - La cabaña</t>
  </si>
  <si>
    <t>SECUNDARIA</t>
  </si>
  <si>
    <t>Buenavista - cruce palonegro - la gondola</t>
  </si>
  <si>
    <t>TERCIARIA</t>
  </si>
  <si>
    <t>Buenavista - el verdum-esc granja</t>
  </si>
  <si>
    <t>Buenavista - esc.el balso - la mina</t>
  </si>
  <si>
    <t>La cabaña - la maquina</t>
  </si>
  <si>
    <t>Altos las piñas - esc. Gurrias el balso</t>
  </si>
  <si>
    <t>Cruce rio verde - el manzano</t>
  </si>
  <si>
    <t>Rio verde - manantial - el manzano - esc. El balso</t>
  </si>
  <si>
    <t>Cruce rio verde - el corazon</t>
  </si>
  <si>
    <t>Rio verde - sardineros - concord - la mina</t>
  </si>
  <si>
    <t>Cruce la belgica - el corazon</t>
  </si>
  <si>
    <t>La coqueta - la cabaña</t>
  </si>
  <si>
    <t>El infierno - el cruce</t>
  </si>
  <si>
    <t>Cruze isq. La cabaña - el infierno -cruce juanes - lucitania</t>
  </si>
  <si>
    <t>Cruce izq. Janes - el cruce</t>
  </si>
  <si>
    <t>Buenavista 3 - los tanques</t>
  </si>
  <si>
    <t>Galpon - cenicafe</t>
  </si>
  <si>
    <t>Mirador concord - el topacio</t>
  </si>
  <si>
    <t>Cruce la mina - mina vieja</t>
  </si>
  <si>
    <t>Esc. Oralito - la violeta</t>
  </si>
  <si>
    <t>Esc. Oralito - mina vieja</t>
  </si>
  <si>
    <t>Bascula - cruce la cabaña</t>
  </si>
  <si>
    <t>yerba buena - la picota</t>
  </si>
  <si>
    <t>Galpon - calamar - galpon</t>
  </si>
  <si>
    <t>Cruce balsos - fundavista</t>
  </si>
  <si>
    <t>carrera 2</t>
  </si>
  <si>
    <t>URBANA</t>
  </si>
  <si>
    <t>carrera 2a</t>
  </si>
  <si>
    <t>carrera 2b</t>
  </si>
  <si>
    <t xml:space="preserve">carreca 2c </t>
  </si>
  <si>
    <t>carrera 2d</t>
  </si>
  <si>
    <t>carrera 3</t>
  </si>
  <si>
    <t>carrera 3 1 carril</t>
  </si>
  <si>
    <t>carrera 4</t>
  </si>
  <si>
    <t>carrera 4a</t>
  </si>
  <si>
    <t>carrera 4a 1 carril</t>
  </si>
  <si>
    <t>carrera 5</t>
  </si>
  <si>
    <t>carrera 5 peatonal</t>
  </si>
  <si>
    <t>carrera 6</t>
  </si>
  <si>
    <t>carrera 7</t>
  </si>
  <si>
    <t>carrera 8</t>
  </si>
  <si>
    <t>calle 2</t>
  </si>
  <si>
    <t>calle 3</t>
  </si>
  <si>
    <t>calle 4</t>
  </si>
  <si>
    <t>calle 5</t>
  </si>
  <si>
    <t>calle 6</t>
  </si>
  <si>
    <t>calle 6a</t>
  </si>
  <si>
    <t xml:space="preserve">calle 7 </t>
  </si>
  <si>
    <t xml:space="preserve">Coliseo </t>
  </si>
  <si>
    <t>Estadio</t>
  </si>
  <si>
    <t>Patinodromo</t>
  </si>
  <si>
    <t>Parque de recreación el mirador</t>
  </si>
  <si>
    <t>Cancha Múltiple Rio Verde Bajo</t>
  </si>
  <si>
    <t>Plaza de Bolívar</t>
  </si>
  <si>
    <t>Parque plaza Fundadores</t>
  </si>
  <si>
    <t>Parque Cafetero</t>
  </si>
  <si>
    <t>Casa de la Juventud</t>
  </si>
  <si>
    <t>Caseta de acción comunal barrio Obrero</t>
  </si>
  <si>
    <t>Caseta de acción comunal barrio Nuevo Horizonte</t>
  </si>
  <si>
    <t>Parque Alto Bonito</t>
  </si>
  <si>
    <t>Parque Mirador</t>
  </si>
  <si>
    <t>Casa de la Cultura</t>
  </si>
  <si>
    <t>Escuela de Musica</t>
  </si>
  <si>
    <t>Urbana Residencial</t>
  </si>
  <si>
    <t>Suburbana</t>
  </si>
  <si>
    <t>Forestal</t>
  </si>
  <si>
    <t>Zona de Reserva</t>
  </si>
  <si>
    <t>Agrícola</t>
  </si>
  <si>
    <t>Pastos</t>
  </si>
  <si>
    <t>Bosques y otros</t>
  </si>
  <si>
    <t>Hipertension esencial (Primaria)</t>
  </si>
  <si>
    <t>Examen medico general</t>
  </si>
  <si>
    <t>Hipotiroidismo, no especificado</t>
  </si>
  <si>
    <t>Embarazo confirmado</t>
  </si>
  <si>
    <t>Diabetes mellitus no insulinodependiente, sin mención de complicación</t>
  </si>
  <si>
    <t>Control de salud de rutina del niño</t>
  </si>
  <si>
    <t>Infección viral, no especificada</t>
  </si>
  <si>
    <t>Otros dolores abdominales y los no especificados</t>
  </si>
  <si>
    <t>Infección de vías urinarias, sitio no especificado</t>
  </si>
  <si>
    <t>Hiperlipidemia no especificada</t>
  </si>
  <si>
    <t>2.7 POBLACIÓN DESPLAZADA AÑO 2018</t>
  </si>
  <si>
    <t>Índice de Penetración de Internet
4T-2018</t>
  </si>
  <si>
    <t>Cobertura en gas natural
4T-2018</t>
  </si>
  <si>
    <t>Cobertura Energía Total
Año 2018</t>
  </si>
  <si>
    <t>Sobrepeso</t>
  </si>
  <si>
    <t>Talla Baja</t>
  </si>
  <si>
    <r>
      <t xml:space="preserve">Fuente: </t>
    </r>
    <r>
      <rPr>
        <sz val="8"/>
        <color theme="1"/>
        <rFont val="Gill Sans MT"/>
        <family val="2"/>
      </rPr>
      <t xml:space="preserve">DNP - Portal Territorial de Colombia     </t>
    </r>
  </si>
  <si>
    <t>11.4.1 LEY 617 DEL 2000 - Vigencia 2017</t>
  </si>
  <si>
    <t>11.4.2 INDICE DE DESEMPEÑO FISCAL - 2017</t>
  </si>
  <si>
    <t>11.4.3 INDICE DE DESEMPEÑO INTEGRAL - 2017</t>
  </si>
  <si>
    <t>Acueducto</t>
  </si>
  <si>
    <t>Alcantarillado</t>
  </si>
  <si>
    <t>Aseo</t>
  </si>
  <si>
    <t>N/R</t>
  </si>
  <si>
    <r>
      <rPr>
        <b/>
        <sz val="9"/>
        <color theme="1"/>
        <rFont val="Calibri"/>
        <family val="2"/>
        <scheme val="minor"/>
      </rPr>
      <t xml:space="preserve">Fuente: </t>
    </r>
    <r>
      <rPr>
        <sz val="9"/>
        <color theme="1"/>
        <rFont val="Calibri"/>
        <family val="2"/>
        <scheme val="minor"/>
      </rPr>
      <t>Superintendencia de Servicios Públicos Domiciliarios</t>
    </r>
  </si>
  <si>
    <t>Tasa Aprobado</t>
  </si>
  <si>
    <t>Tasa Desertor</t>
  </si>
  <si>
    <t>Tasa Reprobado</t>
  </si>
  <si>
    <t>2005</t>
  </si>
  <si>
    <t>2019</t>
  </si>
  <si>
    <t>2018-2019</t>
  </si>
  <si>
    <t>Año 2019</t>
  </si>
  <si>
    <r>
      <rPr>
        <b/>
        <sz val="9"/>
        <color theme="1"/>
        <rFont val="Gill Sans MT"/>
        <family val="2"/>
      </rPr>
      <t>Fuente:</t>
    </r>
    <r>
      <rPr>
        <sz val="9"/>
        <color theme="1"/>
        <rFont val="Gill Sans MT"/>
        <family val="2"/>
      </rPr>
      <t xml:space="preserve"> DANE - Estadísticas vitales. Información preliminar a 2019, sujeta a cambio</t>
    </r>
  </si>
  <si>
    <r>
      <rPr>
        <b/>
        <sz val="9"/>
        <color theme="1"/>
        <rFont val="Calibri"/>
        <family val="2"/>
        <scheme val="minor"/>
      </rPr>
      <t>Fuente:</t>
    </r>
    <r>
      <rPr>
        <sz val="9"/>
        <color theme="1"/>
        <rFont val="Calibri"/>
        <family val="2"/>
        <scheme val="minor"/>
      </rPr>
      <t xml:space="preserve"> ICFES - Resultados año 2019</t>
    </r>
  </si>
  <si>
    <t>Alto bonito</t>
  </si>
  <si>
    <t>X</t>
  </si>
  <si>
    <t>Nueva esperanza</t>
  </si>
  <si>
    <t>Nuevo horizonte ET II</t>
  </si>
  <si>
    <t>Villa jardin</t>
  </si>
  <si>
    <t>Centro</t>
  </si>
  <si>
    <t>Naranjal</t>
  </si>
  <si>
    <t>Obrero</t>
  </si>
  <si>
    <t>Dorado</t>
  </si>
  <si>
    <t>Mirador</t>
  </si>
  <si>
    <t>Nuevo horizonte ET I</t>
  </si>
  <si>
    <t>Plan de vivienda EL Tolra</t>
  </si>
  <si>
    <t>Los sauces</t>
  </si>
  <si>
    <t>Los juanes</t>
  </si>
  <si>
    <t>El placer</t>
  </si>
  <si>
    <t>La cabaña</t>
  </si>
  <si>
    <t>Rio verde</t>
  </si>
  <si>
    <t>La mina</t>
  </si>
  <si>
    <t>Las gurrias</t>
  </si>
  <si>
    <t>El balso</t>
  </si>
  <si>
    <t>La granja</t>
  </si>
  <si>
    <t>Nuestra Señora del Carmen</t>
  </si>
  <si>
    <t>Catolica</t>
  </si>
  <si>
    <t>Pentecostal Unida de Colombia</t>
  </si>
  <si>
    <t>Evangelica</t>
  </si>
  <si>
    <t>Testigos de Jehová</t>
  </si>
  <si>
    <t>Cristiana Protestante</t>
  </si>
  <si>
    <t>N/A</t>
  </si>
  <si>
    <t>Distrito I</t>
  </si>
  <si>
    <t>Cuerpo de Bomberos voluntarios de Buenavista</t>
  </si>
  <si>
    <t xml:space="preserve">   </t>
  </si>
  <si>
    <t>CERRO DE LAS TRES CRUCES</t>
  </si>
  <si>
    <t>SENDERO ECOLOGICO CAMINO DE LOS INDIOS</t>
  </si>
  <si>
    <t>CAÑON DE LOS JUANES</t>
  </si>
  <si>
    <t>MIRADOR CEMENTERIO LOCAL</t>
  </si>
  <si>
    <t>MIRADOR PRIMERA ESTACION Ó CIUDAD TOLRA</t>
  </si>
  <si>
    <t>PARQUE RECREACIONAL EL MIRADOR</t>
  </si>
  <si>
    <t>PARQUE FUNDADORES</t>
  </si>
  <si>
    <t>IGLESIA NUESTRA SEÑORA DEL CARMEN</t>
  </si>
  <si>
    <t>PARQUE PRINCIPAL PLAZA BOLIVAR</t>
  </si>
  <si>
    <t>RESERVA NATURAL EL ENCUENTRO</t>
  </si>
  <si>
    <t>RESERVA NATURAL MIRAVALLES</t>
  </si>
  <si>
    <t>RESTAURANTE RIO AZUL</t>
  </si>
  <si>
    <t>CASA CAMPESTRE LAS DELICIAS</t>
  </si>
  <si>
    <t>Cooperativa de Motoristas del Quindío</t>
  </si>
  <si>
    <t>Armenia -Buenavista     Buenavista-Armenia</t>
  </si>
  <si>
    <t>cada Hora</t>
  </si>
  <si>
    <t>Rápido Quindío</t>
  </si>
  <si>
    <t>cada 2 horas</t>
  </si>
  <si>
    <t>cada 1.5 horas</t>
  </si>
  <si>
    <t xml:space="preserve">Cooperativa de Transportadores de Pijao </t>
  </si>
  <si>
    <t>veredas del municipio</t>
  </si>
  <si>
    <t>cada que se solicita</t>
  </si>
  <si>
    <t>cada 4 horas</t>
  </si>
  <si>
    <t>BUENO</t>
  </si>
  <si>
    <t>REGULAR</t>
  </si>
  <si>
    <t>MALA</t>
  </si>
  <si>
    <t>Cuerpo de Bomberos</t>
  </si>
  <si>
    <t>EQUINOS</t>
  </si>
  <si>
    <t>CABALLOS DE PASO</t>
  </si>
  <si>
    <t>CAPRINO</t>
  </si>
  <si>
    <t>DE CRIA</t>
  </si>
  <si>
    <t>OVINOS</t>
  </si>
  <si>
    <t>ENGORDE</t>
  </si>
  <si>
    <t xml:space="preserve"> ABEJAS(Colmenas)</t>
  </si>
  <si>
    <t>COMERCIO MIEL</t>
  </si>
  <si>
    <t>PECES CARPA</t>
  </si>
  <si>
    <t>COMERCIO EN CANAL</t>
  </si>
  <si>
    <t>PECES TILAPIA</t>
  </si>
  <si>
    <t>CAFÉ TECNIFICADO</t>
  </si>
  <si>
    <t>PLATANO</t>
  </si>
  <si>
    <t>CITRICOS</t>
  </si>
  <si>
    <t xml:space="preserve">674,5 </t>
  </si>
  <si>
    <t>AGUACATE</t>
  </si>
  <si>
    <t>BANANO</t>
  </si>
  <si>
    <t>CACAO</t>
  </si>
  <si>
    <t>GUANABANA</t>
  </si>
  <si>
    <t xml:space="preserve">3,0 </t>
  </si>
  <si>
    <t>LIMA TAHÍTI</t>
  </si>
  <si>
    <t>11,9</t>
  </si>
  <si>
    <t>CAÑA PANELERA</t>
  </si>
  <si>
    <t>FRIJOL DE ARBUSTO</t>
  </si>
  <si>
    <t>MAÍZ</t>
  </si>
  <si>
    <t>SOYA</t>
  </si>
  <si>
    <t>x</t>
  </si>
  <si>
    <t>microcuenca La Picota</t>
  </si>
  <si>
    <t>Buena</t>
  </si>
  <si>
    <t>Nepsa del Quindio</t>
  </si>
  <si>
    <t>miercoles y sabado</t>
  </si>
  <si>
    <t>residencial 3 veces por semana y comercial 7 veces por semana</t>
  </si>
  <si>
    <t>9.224 Rural y Urbano</t>
  </si>
  <si>
    <t>3.336 Urbano</t>
  </si>
  <si>
    <t>Buenas</t>
  </si>
  <si>
    <t xml:space="preserve">NO SE CUENTA CON SERVICIO DE HOSPITALIZACIÓN </t>
  </si>
  <si>
    <t>NO SE CUENTA CON SERVICIO DE PARTO</t>
  </si>
  <si>
    <t>Restaurante escolar</t>
  </si>
  <si>
    <t>Hogar agrupado</t>
  </si>
  <si>
    <t>Hogares FAMI</t>
  </si>
  <si>
    <t>Desarrollo infantil en medio familiar</t>
  </si>
  <si>
    <t>Comunitaria</t>
  </si>
  <si>
    <t xml:space="preserve">Niños y niñas entre 2 y 5 años, niños y niñas menores de 2 años, gestantes y lactantes. </t>
  </si>
  <si>
    <t>familiar</t>
  </si>
  <si>
    <t xml:space="preserve">Niños y niñas menores de 2 años en el área urbana, niños y niñas entre 2 y 5 años en el área rural. </t>
  </si>
  <si>
    <t>8.555'615.530.82</t>
  </si>
  <si>
    <t>8.169'010.72</t>
  </si>
  <si>
    <t>386'052.520,10</t>
  </si>
  <si>
    <t>560'791.773</t>
  </si>
  <si>
    <t>865'227267,11</t>
  </si>
  <si>
    <t>3.517'446.152,67</t>
  </si>
  <si>
    <t>3.612'150.338,04</t>
  </si>
  <si>
    <t>1.041´968.045,03</t>
  </si>
  <si>
    <t>52'581.164</t>
  </si>
  <si>
    <t>7.075'013.801,69</t>
  </si>
  <si>
    <t>111'445.372,75</t>
  </si>
  <si>
    <t>1.768'402.493,97</t>
  </si>
  <si>
    <t>55'885.946,86</t>
  </si>
  <si>
    <t>4'953,562</t>
  </si>
  <si>
    <t>176'203.258,31</t>
  </si>
  <si>
    <t>258'353.642,75</t>
  </si>
  <si>
    <t>Alexis Gomez Gomez</t>
  </si>
  <si>
    <t>2020-2023</t>
  </si>
  <si>
    <t>N° Parroquias y/o Iglesias</t>
  </si>
  <si>
    <t>2.10 POBLACIÓN CON REGISTRO PARA LA LOCALIZACIÓN Y CARACTERIZACIÓN DE LAS PERSONAS CON DISCAPACIDAD.
ÁREA DE RESIDENCIA Y SEXO SEGÚN GRUPOS DE EDAD. AÑO 2020</t>
  </si>
  <si>
    <t>Total porcino</t>
  </si>
  <si>
    <t>Relleno sanitario, Parque Ambiental Andalucia, corregimiento pueblo tapao, municipio Montenegro</t>
  </si>
  <si>
    <t>Alojamiento urbano</t>
  </si>
  <si>
    <t>tiendas de café</t>
  </si>
  <si>
    <t>Heladerias</t>
  </si>
  <si>
    <t>operadores turisticos</t>
  </si>
  <si>
    <t>HOSPEDAGE CALLE 4</t>
  </si>
  <si>
    <t>CAFÉ ESPECIAL YARUMO</t>
  </si>
  <si>
    <t>FINCA TRADICIONAL EL GRAN MIRADOR</t>
  </si>
  <si>
    <t>LA CIMA ECO HOTEL</t>
  </si>
  <si>
    <t>CASACADAS DE MALU</t>
  </si>
  <si>
    <t>FINCA LA GLORIA</t>
  </si>
  <si>
    <t>CASA PICA FLORES</t>
  </si>
  <si>
    <t>LA MONTANA</t>
  </si>
  <si>
    <t xml:space="preserve">COFFEE HOUSE GROUP </t>
  </si>
  <si>
    <t>COFFEE SHOP LAS MARGARITAS</t>
  </si>
  <si>
    <t>ESPRESSO EXTASIS</t>
  </si>
  <si>
    <t>HORMIGUITAS ARTE Y CAFÉ</t>
  </si>
  <si>
    <t>TERRAZA SAN ALBERTO</t>
  </si>
  <si>
    <t>RESTAURANTE BAZAAR AT BUENAVISTA</t>
  </si>
  <si>
    <t>RESTAURANTE LA RE - CHIMBA 1510</t>
  </si>
  <si>
    <t>RESTAURANTE LA BARRA MIRADOR</t>
  </si>
  <si>
    <t>RESTAURANTE SABOR Y SAZON DE LORE</t>
  </si>
  <si>
    <t>RESTAURANTE ESTADERO EL MIRADOR LA MONA</t>
  </si>
  <si>
    <t>RESTAURANTE MIRADOR CAFÉ CONCORDE</t>
  </si>
  <si>
    <t>RESTAURANTE PIQUETEADERO</t>
  </si>
  <si>
    <t>RESTAURANTE PIQUETEADERO EL DESTAPAO</t>
  </si>
  <si>
    <t>2020</t>
  </si>
  <si>
    <t>2.3 PROYECCIONES DE POBLACIÓN SEGÚN GRUPOS QUINQUENALES DE EDAD AÑO 2020</t>
  </si>
  <si>
    <r>
      <rPr>
        <b/>
        <sz val="9"/>
        <rFont val="Calibri"/>
        <family val="2"/>
        <scheme val="minor"/>
      </rPr>
      <t>Fuente:</t>
    </r>
    <r>
      <rPr>
        <sz val="9"/>
        <rFont val="Calibri"/>
        <family val="2"/>
        <scheme val="minor"/>
      </rPr>
      <t xml:space="preserve"> DANE - Proyecciones de población</t>
    </r>
  </si>
  <si>
    <r>
      <rPr>
        <b/>
        <sz val="9"/>
        <color theme="1"/>
        <rFont val="Gill Sans MT"/>
        <family val="2"/>
      </rPr>
      <t xml:space="preserve">Fuente: </t>
    </r>
    <r>
      <rPr>
        <sz val="9"/>
        <color theme="1"/>
        <rFont val="Gill Sans MT"/>
        <family val="2"/>
      </rPr>
      <t>Senso Nacional de población y vivienda- DANE. Año 2018</t>
    </r>
  </si>
  <si>
    <r>
      <rPr>
        <b/>
        <sz val="9"/>
        <color theme="1"/>
        <rFont val="Gill Sans MT"/>
        <family val="2"/>
      </rPr>
      <t xml:space="preserve">Fuente: </t>
    </r>
    <r>
      <rPr>
        <sz val="9"/>
        <color theme="1"/>
        <rFont val="Gill Sans MT"/>
        <family val="2"/>
      </rPr>
      <t>DANE. Año 2018</t>
    </r>
  </si>
  <si>
    <t>Total Año 2020</t>
  </si>
  <si>
    <r>
      <rPr>
        <b/>
        <sz val="9"/>
        <color theme="1"/>
        <rFont val="Gill Sans MT"/>
        <family val="2"/>
      </rPr>
      <t>Fuente:</t>
    </r>
    <r>
      <rPr>
        <sz val="9"/>
        <color theme="1"/>
        <rFont val="Gill Sans MT"/>
        <family val="2"/>
      </rPr>
      <t xml:space="preserve"> DANE - Estadísticas vitales. Información definitiva 2020.</t>
    </r>
  </si>
  <si>
    <r>
      <rPr>
        <b/>
        <sz val="9"/>
        <color theme="1"/>
        <rFont val="Gill Sans MT"/>
        <family val="2"/>
      </rPr>
      <t xml:space="preserve">Fuente: </t>
    </r>
    <r>
      <rPr>
        <sz val="9"/>
        <color theme="1"/>
        <rFont val="Gill Sans MT"/>
        <family val="2"/>
      </rPr>
      <t>DANE - Estadísticas vitales. Información definitiva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</si>
</sst>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quot;$&quot;\ * #,##0.00_);_(&quot;$&quot;\ * \(#,##0.00\);_(&quot;$&quot;\ * &quot;-&quot;??_);_(@_)"/>
    <numFmt numFmtId="165" formatCode="_(* #,##0.00_);_(* \(#,##0.00\);_(* &quot;-&quot;??_);_(@_)"/>
    <numFmt numFmtId="166" formatCode="#,##0.0"/>
    <numFmt numFmtId="167" formatCode="0.0%"/>
    <numFmt numFmtId="168" formatCode="0.0"/>
    <numFmt numFmtId="169" formatCode="_(* #,##0_);_(* \(#,##0\);_(* &quot;-&quot;??_);_(@_)"/>
    <numFmt numFmtId="170" formatCode="_(&quot;$&quot;\ * #,##0_);_(&quot;$&quot;\ * \(#,##0\);_(&quot;$&quot;\ * &quot;-&quot;??_);_(@_)"/>
    <numFmt numFmtId="171" formatCode="&quot;$&quot;\ #,##0.00"/>
    <numFmt numFmtId="172" formatCode="#,##0;[Red]#,##0"/>
    <numFmt numFmtId="173" formatCode="#,##0.000"/>
  </numFmts>
  <fonts count="81" x14ac:knownFonts="1">
    <font>
      <sz val="11"/>
      <color theme="1"/>
      <name val="Calibri"/>
      <family val="2"/>
      <scheme val="minor"/>
    </font>
    <font>
      <sz val="11"/>
      <color theme="1"/>
      <name val="Calibri"/>
      <family val="2"/>
      <scheme val="minor"/>
    </font>
    <font>
      <sz val="11"/>
      <color theme="1"/>
      <name val="Gill Sans MT"/>
      <family val="2"/>
    </font>
    <font>
      <sz val="10"/>
      <color theme="1"/>
      <name val="Gill Sans MT"/>
      <family val="2"/>
    </font>
    <font>
      <sz val="8"/>
      <color theme="1"/>
      <name val="Gill Sans MT"/>
      <family val="2"/>
    </font>
    <font>
      <b/>
      <sz val="11"/>
      <color theme="1"/>
      <name val="Gill Sans MT"/>
      <family val="2"/>
    </font>
    <font>
      <b/>
      <sz val="10"/>
      <color theme="1"/>
      <name val="Gill Sans MT"/>
      <family val="2"/>
    </font>
    <font>
      <b/>
      <sz val="12"/>
      <color theme="0"/>
      <name val="Gill Sans MT"/>
      <family val="2"/>
    </font>
    <font>
      <sz val="11"/>
      <color theme="0"/>
      <name val="Gill Sans MT"/>
      <family val="2"/>
    </font>
    <font>
      <b/>
      <sz val="11"/>
      <color rgb="FF002060"/>
      <name val="Gill Sans MT"/>
      <family val="2"/>
    </font>
    <font>
      <b/>
      <sz val="11"/>
      <color theme="3" tint="-0.499984740745262"/>
      <name val="Gill Sans MT"/>
      <family val="2"/>
    </font>
    <font>
      <sz val="9"/>
      <color theme="1"/>
      <name val="Gill Sans MT"/>
      <family val="2"/>
    </font>
    <font>
      <b/>
      <sz val="9"/>
      <color theme="1"/>
      <name val="Gill Sans MT"/>
      <family val="2"/>
    </font>
    <font>
      <sz val="10"/>
      <color theme="1"/>
      <name val="Calibri"/>
      <family val="2"/>
      <scheme val="minor"/>
    </font>
    <font>
      <b/>
      <sz val="8"/>
      <color theme="1"/>
      <name val="Gill Sans MT"/>
      <family val="2"/>
    </font>
    <font>
      <b/>
      <sz val="10"/>
      <name val="Gill Sans MT"/>
      <family val="2"/>
    </font>
    <font>
      <b/>
      <vertAlign val="superscript"/>
      <sz val="10"/>
      <color theme="1"/>
      <name val="Gill Sans MT"/>
      <family val="2"/>
    </font>
    <font>
      <sz val="10"/>
      <name val="Gill Sans MT"/>
      <family val="2"/>
    </font>
    <font>
      <b/>
      <sz val="11"/>
      <color theme="1"/>
      <name val="Calibri"/>
      <family val="2"/>
      <scheme val="minor"/>
    </font>
    <font>
      <sz val="11"/>
      <color theme="0"/>
      <name val="Calibri"/>
      <family val="2"/>
      <scheme val="minor"/>
    </font>
    <font>
      <sz val="12"/>
      <color theme="1"/>
      <name val="Browallia New"/>
      <family val="2"/>
    </font>
    <font>
      <b/>
      <sz val="18"/>
      <color theme="1"/>
      <name val="Browallia New"/>
      <family val="2"/>
    </font>
    <font>
      <sz val="18"/>
      <color theme="1"/>
      <name val="Browallia New"/>
      <family val="2"/>
    </font>
    <font>
      <sz val="20"/>
      <color theme="1"/>
      <name val="Browallia New"/>
      <family val="2"/>
    </font>
    <font>
      <b/>
      <sz val="20"/>
      <color theme="0"/>
      <name val="Browallia New"/>
      <family val="2"/>
    </font>
    <font>
      <sz val="10"/>
      <color rgb="FF7030A0"/>
      <name val="Gill Sans MT"/>
      <family val="2"/>
    </font>
    <font>
      <b/>
      <sz val="12"/>
      <color theme="1"/>
      <name val="Calibri"/>
      <family val="2"/>
      <scheme val="minor"/>
    </font>
    <font>
      <sz val="9"/>
      <color theme="1"/>
      <name val="Calibri"/>
      <family val="2"/>
      <scheme val="minor"/>
    </font>
    <font>
      <b/>
      <sz val="10"/>
      <color theme="1"/>
      <name val="Calibri"/>
      <family val="2"/>
      <scheme val="minor"/>
    </font>
    <font>
      <b/>
      <sz val="14"/>
      <color rgb="FF002060"/>
      <name val="Calibri"/>
      <family val="2"/>
      <scheme val="minor"/>
    </font>
    <font>
      <b/>
      <sz val="16"/>
      <color theme="1"/>
      <name val="Calibri"/>
      <family val="2"/>
      <scheme val="minor"/>
    </font>
    <font>
      <sz val="16"/>
      <color theme="1"/>
      <name val="Calibri"/>
      <family val="2"/>
      <scheme val="minor"/>
    </font>
    <font>
      <b/>
      <sz val="9"/>
      <color theme="1"/>
      <name val="Calibri"/>
      <family val="2"/>
      <scheme val="minor"/>
    </font>
    <font>
      <b/>
      <sz val="28"/>
      <color theme="0"/>
      <name val="Calibri"/>
      <family val="2"/>
      <scheme val="minor"/>
    </font>
    <font>
      <b/>
      <sz val="18"/>
      <color theme="1"/>
      <name val="Gill Sans MT"/>
      <family val="2"/>
    </font>
    <font>
      <b/>
      <sz val="11"/>
      <color theme="6" tint="-0.499984740745262"/>
      <name val="Gill Sans MT"/>
      <family val="2"/>
    </font>
    <font>
      <b/>
      <sz val="11"/>
      <color theme="3" tint="0.39997558519241921"/>
      <name val="Gill Sans MT"/>
      <family val="2"/>
    </font>
    <font>
      <b/>
      <sz val="11"/>
      <color rgb="FF7030A0"/>
      <name val="Gill Sans MT"/>
      <family val="2"/>
    </font>
    <font>
      <b/>
      <sz val="11"/>
      <color theme="9" tint="-0.249977111117893"/>
      <name val="Gill Sans MT"/>
      <family val="2"/>
    </font>
    <font>
      <b/>
      <sz val="11"/>
      <color theme="6" tint="-0.249977111117893"/>
      <name val="Gill Sans MT"/>
      <family val="2"/>
    </font>
    <font>
      <b/>
      <sz val="11"/>
      <color rgb="FF00B0F0"/>
      <name val="Gill Sans MT"/>
      <family val="2"/>
    </font>
    <font>
      <b/>
      <sz val="14"/>
      <color theme="9" tint="-0.249977111117893"/>
      <name val="Gill Sans MT"/>
      <family val="2"/>
    </font>
    <font>
      <sz val="14"/>
      <color theme="1"/>
      <name val="Gill Sans MT"/>
      <family val="2"/>
    </font>
    <font>
      <b/>
      <sz val="14"/>
      <color theme="6" tint="-0.249977111117893"/>
      <name val="Gill Sans MT"/>
      <family val="2"/>
    </font>
    <font>
      <b/>
      <sz val="14"/>
      <color rgb="FF00B0F0"/>
      <name val="Gill Sans MT"/>
      <family val="2"/>
    </font>
    <font>
      <b/>
      <sz val="14"/>
      <color rgb="FF7030A0"/>
      <name val="Gill Sans MT"/>
      <family val="2"/>
    </font>
    <font>
      <b/>
      <sz val="14"/>
      <color rgb="FFC00000"/>
      <name val="Gill Sans MT"/>
      <family val="2"/>
    </font>
    <font>
      <sz val="11"/>
      <color rgb="FF002060"/>
      <name val="Gill Sans MT"/>
      <family val="2"/>
    </font>
    <font>
      <sz val="10"/>
      <color rgb="FFFF0000"/>
      <name val="Gill Sans MT"/>
      <family val="2"/>
    </font>
    <font>
      <sz val="14"/>
      <color theme="1"/>
      <name val="Browallia New"/>
      <family val="2"/>
    </font>
    <font>
      <b/>
      <sz val="16"/>
      <color rgb="FF7030A0"/>
      <name val="Calibri"/>
      <family val="2"/>
      <scheme val="minor"/>
    </font>
    <font>
      <sz val="11"/>
      <color theme="0" tint="-0.34998626667073579"/>
      <name val="Gill Sans MT"/>
      <family val="2"/>
    </font>
    <font>
      <b/>
      <sz val="11"/>
      <color theme="0" tint="-0.34998626667073579"/>
      <name val="Gill Sans MT"/>
      <family val="2"/>
    </font>
    <font>
      <b/>
      <sz val="10"/>
      <color theme="0" tint="-0.34998626667073579"/>
      <name val="Gill Sans MT"/>
      <family val="2"/>
    </font>
    <font>
      <sz val="10"/>
      <color theme="0" tint="-0.34998626667073579"/>
      <name val="Gill Sans MT"/>
      <family val="2"/>
    </font>
    <font>
      <sz val="9"/>
      <color theme="0" tint="-0.34998626667073579"/>
      <name val="Gill Sans MT"/>
      <family val="2"/>
    </font>
    <font>
      <sz val="11"/>
      <color theme="0" tint="-0.34998626667073579"/>
      <name val="Calibri"/>
      <family val="2"/>
      <scheme val="minor"/>
    </font>
    <font>
      <b/>
      <i/>
      <sz val="12"/>
      <color theme="0" tint="-0.34998626667073579"/>
      <name val="Arial"/>
      <family val="2"/>
    </font>
    <font>
      <b/>
      <sz val="10"/>
      <color theme="0" tint="-0.34998626667073579"/>
      <name val="Arial"/>
      <family val="2"/>
    </font>
    <font>
      <b/>
      <sz val="8"/>
      <color theme="0" tint="-0.34998626667073579"/>
      <name val="Arial"/>
      <family val="2"/>
    </font>
    <font>
      <sz val="11"/>
      <name val="Gill Sans MT"/>
      <family val="2"/>
    </font>
    <font>
      <b/>
      <sz val="11"/>
      <name val="Gill Sans MT"/>
      <family val="2"/>
    </font>
    <font>
      <sz val="10"/>
      <color rgb="FF000000"/>
      <name val="Arial"/>
      <family val="2"/>
    </font>
    <font>
      <sz val="9"/>
      <color theme="1"/>
      <name val="Arial"/>
      <family val="2"/>
    </font>
    <font>
      <sz val="10"/>
      <name val="Arial"/>
      <family val="2"/>
    </font>
    <font>
      <sz val="10"/>
      <color theme="1"/>
      <name val="Arial"/>
      <family val="2"/>
    </font>
    <font>
      <b/>
      <sz val="16"/>
      <color rgb="FF7030A0"/>
      <name val="Gill Sans MT"/>
      <family val="2"/>
    </font>
    <font>
      <sz val="14"/>
      <color rgb="FF0070C0"/>
      <name val="Gill Sans MT"/>
      <family val="2"/>
    </font>
    <font>
      <sz val="10"/>
      <name val="Calibri"/>
      <family val="2"/>
      <scheme val="minor"/>
    </font>
    <font>
      <b/>
      <sz val="11"/>
      <color rgb="FF1B3F6B"/>
      <name val="Gill Sans MT"/>
      <family val="2"/>
    </font>
    <font>
      <sz val="11"/>
      <name val="Calibri"/>
      <family val="2"/>
      <scheme val="minor"/>
    </font>
    <font>
      <b/>
      <i/>
      <sz val="12"/>
      <name val="Arial"/>
      <family val="2"/>
    </font>
    <font>
      <b/>
      <sz val="10"/>
      <name val="Arial"/>
      <family val="2"/>
    </font>
    <font>
      <b/>
      <sz val="8"/>
      <name val="Arial"/>
      <family val="2"/>
    </font>
    <font>
      <sz val="10"/>
      <color rgb="FFFF0000"/>
      <name val="Calibri"/>
      <family val="2"/>
      <scheme val="minor"/>
    </font>
    <font>
      <b/>
      <sz val="10"/>
      <color rgb="FFFF0000"/>
      <name val="Gill Sans MT"/>
      <family val="2"/>
    </font>
    <font>
      <sz val="11"/>
      <color rgb="FFFF0000"/>
      <name val="Calibri"/>
      <family val="2"/>
      <scheme val="minor"/>
    </font>
    <font>
      <sz val="9"/>
      <name val="Calibri"/>
      <family val="2"/>
      <scheme val="minor"/>
    </font>
    <font>
      <b/>
      <sz val="9"/>
      <name val="Calibri"/>
      <family val="2"/>
      <scheme val="minor"/>
    </font>
    <font>
      <sz val="9"/>
      <name val="Gill Sans MT"/>
      <family val="2"/>
    </font>
    <font>
      <b/>
      <sz val="9"/>
      <name val="Gill Sans MT"/>
      <family val="2"/>
    </font>
  </fonts>
  <fills count="17">
    <fill>
      <patternFill patternType="none"/>
    </fill>
    <fill>
      <patternFill patternType="gray125"/>
    </fill>
    <fill>
      <patternFill patternType="solid">
        <fgColor theme="7" tint="0.79998168889431442"/>
        <bgColor indexed="65"/>
      </patternFill>
    </fill>
    <fill>
      <patternFill patternType="solid">
        <fgColor rgb="FF7030A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0"/>
        <bgColor indexed="64"/>
      </patternFill>
    </fill>
    <fill>
      <patternFill patternType="solid">
        <fgColor theme="7"/>
      </patternFill>
    </fill>
    <fill>
      <patternFill patternType="solid">
        <fgColor theme="0" tint="-0.149998474074526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0"/>
        <bgColor indexed="48"/>
      </patternFill>
    </fill>
    <fill>
      <patternFill patternType="solid">
        <fgColor theme="4" tint="0.7999816888943144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1" fillId="2" borderId="0" applyNumberFormat="0" applyBorder="0" applyAlignment="0" applyProtection="0"/>
    <xf numFmtId="9" fontId="1" fillId="0" borderId="0" applyFont="0" applyFill="0" applyBorder="0" applyAlignment="0" applyProtection="0"/>
    <xf numFmtId="0" fontId="19" fillId="8"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739">
    <xf numFmtId="0" fontId="0" fillId="0" borderId="0" xfId="0"/>
    <xf numFmtId="0" fontId="2" fillId="7" borderId="0" xfId="0" applyFont="1" applyFill="1" applyProtection="1">
      <protection locked="0"/>
    </xf>
    <xf numFmtId="0" fontId="2" fillId="7" borderId="0" xfId="0" applyFont="1" applyFill="1" applyAlignment="1" applyProtection="1">
      <protection locked="0"/>
    </xf>
    <xf numFmtId="0" fontId="2" fillId="0" borderId="0" xfId="0" applyFont="1" applyProtection="1">
      <protection locked="0"/>
    </xf>
    <xf numFmtId="0" fontId="8" fillId="7" borderId="0" xfId="0" applyFont="1" applyFill="1" applyAlignment="1" applyProtection="1">
      <alignment vertical="center"/>
      <protection locked="0"/>
    </xf>
    <xf numFmtId="0" fontId="11" fillId="7" borderId="0" xfId="0" applyFont="1" applyFill="1" applyProtection="1">
      <protection locked="0"/>
    </xf>
    <xf numFmtId="0" fontId="2" fillId="7" borderId="0" xfId="0" applyFont="1" applyFill="1" applyBorder="1" applyProtection="1">
      <protection locked="0"/>
    </xf>
    <xf numFmtId="0" fontId="6" fillId="7" borderId="0" xfId="0" applyFont="1" applyFill="1" applyBorder="1" applyAlignment="1" applyProtection="1">
      <alignment vertical="center"/>
      <protection locked="0"/>
    </xf>
    <xf numFmtId="0" fontId="3" fillId="7" borderId="0" xfId="0" applyFont="1" applyFill="1" applyBorder="1" applyAlignment="1" applyProtection="1">
      <alignment vertical="center"/>
      <protection locked="0"/>
    </xf>
    <xf numFmtId="0" fontId="9" fillId="7" borderId="0" xfId="0" applyFont="1" applyFill="1" applyAlignment="1" applyProtection="1">
      <alignment vertical="center"/>
      <protection locked="0"/>
    </xf>
    <xf numFmtId="0" fontId="11" fillId="7" borderId="0" xfId="0" applyFont="1" applyFill="1" applyAlignment="1" applyProtection="1">
      <alignment vertical="center"/>
      <protection locked="0"/>
    </xf>
    <xf numFmtId="0" fontId="11" fillId="7" borderId="0" xfId="0" applyFont="1" applyFill="1" applyBorder="1" applyAlignment="1" applyProtection="1">
      <alignment vertical="center"/>
      <protection locked="0"/>
    </xf>
    <xf numFmtId="0" fontId="4" fillId="7" borderId="0" xfId="0" applyFont="1" applyFill="1" applyBorder="1" applyAlignment="1" applyProtection="1">
      <alignment horizontal="left" vertical="center"/>
      <protection locked="0"/>
    </xf>
    <xf numFmtId="49" fontId="6" fillId="7" borderId="0" xfId="0" applyNumberFormat="1" applyFont="1" applyFill="1" applyBorder="1" applyAlignment="1" applyProtection="1">
      <protection locked="0"/>
    </xf>
    <xf numFmtId="0" fontId="9" fillId="7" borderId="0" xfId="0" applyFont="1" applyFill="1" applyBorder="1" applyAlignment="1" applyProtection="1">
      <alignment vertical="center"/>
      <protection locked="0"/>
    </xf>
    <xf numFmtId="0" fontId="20" fillId="7" borderId="0" xfId="0" applyFont="1" applyFill="1" applyProtection="1">
      <protection locked="0"/>
    </xf>
    <xf numFmtId="0" fontId="20" fillId="0" borderId="0" xfId="0" applyFont="1" applyProtection="1">
      <protection locked="0"/>
    </xf>
    <xf numFmtId="0" fontId="22" fillId="7" borderId="0" xfId="0" applyFont="1" applyFill="1" applyProtection="1">
      <protection locked="0"/>
    </xf>
    <xf numFmtId="0" fontId="23" fillId="0" borderId="0" xfId="0" applyFont="1" applyAlignment="1" applyProtection="1">
      <alignment horizontal="center"/>
      <protection locked="0"/>
    </xf>
    <xf numFmtId="0" fontId="23" fillId="7" borderId="0" xfId="0" applyFont="1" applyFill="1" applyProtection="1">
      <protection locked="0"/>
    </xf>
    <xf numFmtId="0" fontId="23" fillId="0" borderId="0" xfId="0" applyFont="1" applyProtection="1">
      <protection locked="0"/>
    </xf>
    <xf numFmtId="0" fontId="2" fillId="7" borderId="2" xfId="0" applyFont="1" applyFill="1" applyBorder="1" applyProtection="1">
      <protection locked="0"/>
    </xf>
    <xf numFmtId="0" fontId="2" fillId="7" borderId="3" xfId="0" applyFont="1" applyFill="1" applyBorder="1" applyProtection="1">
      <protection locked="0"/>
    </xf>
    <xf numFmtId="0" fontId="2" fillId="7" borderId="4" xfId="0" applyFont="1" applyFill="1" applyBorder="1" applyProtection="1">
      <protection locked="0"/>
    </xf>
    <xf numFmtId="0" fontId="2" fillId="7" borderId="8" xfId="0" applyFont="1" applyFill="1" applyBorder="1" applyProtection="1">
      <protection locked="0"/>
    </xf>
    <xf numFmtId="0" fontId="2" fillId="7" borderId="9" xfId="0" applyFont="1" applyFill="1" applyBorder="1" applyProtection="1">
      <protection locked="0"/>
    </xf>
    <xf numFmtId="0" fontId="2" fillId="7" borderId="5" xfId="0" applyFont="1" applyFill="1" applyBorder="1" applyProtection="1">
      <protection locked="0"/>
    </xf>
    <xf numFmtId="0" fontId="2" fillId="7" borderId="6" xfId="0" applyFont="1" applyFill="1" applyBorder="1" applyProtection="1">
      <protection locked="0"/>
    </xf>
    <xf numFmtId="0" fontId="2" fillId="7" borderId="7" xfId="0" applyFont="1" applyFill="1" applyBorder="1" applyProtection="1">
      <protection locked="0"/>
    </xf>
    <xf numFmtId="0" fontId="10" fillId="7" borderId="0" xfId="0" applyFont="1" applyFill="1" applyAlignment="1" applyProtection="1">
      <alignment vertical="center"/>
      <protection locked="0"/>
    </xf>
    <xf numFmtId="0" fontId="5" fillId="7" borderId="0" xfId="0" applyFont="1" applyFill="1" applyAlignment="1" applyProtection="1">
      <protection locked="0"/>
    </xf>
    <xf numFmtId="0" fontId="5" fillId="7" borderId="3" xfId="0" applyFont="1" applyFill="1" applyBorder="1" applyAlignment="1" applyProtection="1">
      <protection locked="0"/>
    </xf>
    <xf numFmtId="0" fontId="5" fillId="7" borderId="0" xfId="0" applyFont="1" applyFill="1" applyBorder="1" applyAlignment="1" applyProtection="1">
      <protection locked="0"/>
    </xf>
    <xf numFmtId="0" fontId="0" fillId="7" borderId="0" xfId="0" applyFont="1" applyFill="1" applyBorder="1" applyProtection="1">
      <protection locked="0"/>
    </xf>
    <xf numFmtId="0" fontId="0" fillId="7" borderId="0" xfId="0" applyFont="1" applyFill="1" applyProtection="1">
      <protection locked="0"/>
    </xf>
    <xf numFmtId="0" fontId="31" fillId="7" borderId="0" xfId="0" applyFont="1" applyFill="1" applyBorder="1" applyProtection="1">
      <protection locked="0"/>
    </xf>
    <xf numFmtId="0" fontId="31" fillId="7" borderId="0" xfId="0" applyFont="1" applyFill="1" applyProtection="1">
      <protection locked="0"/>
    </xf>
    <xf numFmtId="0" fontId="13" fillId="7" borderId="0" xfId="0" applyFont="1" applyFill="1" applyBorder="1" applyAlignment="1" applyProtection="1">
      <alignment vertical="center"/>
      <protection locked="0"/>
    </xf>
    <xf numFmtId="0" fontId="13" fillId="7" borderId="0" xfId="0" applyFont="1" applyFill="1" applyBorder="1" applyAlignment="1" applyProtection="1">
      <alignment horizontal="center" vertical="center"/>
      <protection locked="0"/>
    </xf>
    <xf numFmtId="0" fontId="2" fillId="7" borderId="3" xfId="0" applyFont="1" applyFill="1" applyBorder="1" applyAlignment="1" applyProtection="1">
      <protection locked="0"/>
    </xf>
    <xf numFmtId="0" fontId="13" fillId="7" borderId="8" xfId="0" applyFont="1" applyFill="1" applyBorder="1" applyAlignment="1" applyProtection="1">
      <alignment vertical="center"/>
      <protection locked="0"/>
    </xf>
    <xf numFmtId="0" fontId="0" fillId="7" borderId="0" xfId="0" applyFont="1" applyFill="1" applyBorder="1" applyAlignment="1" applyProtection="1">
      <protection locked="0"/>
    </xf>
    <xf numFmtId="0" fontId="13" fillId="7" borderId="5" xfId="0" applyFont="1" applyFill="1" applyBorder="1" applyAlignment="1" applyProtection="1">
      <alignment vertical="center"/>
      <protection locked="0"/>
    </xf>
    <xf numFmtId="0" fontId="13" fillId="7" borderId="6" xfId="0" applyFont="1" applyFill="1" applyBorder="1" applyAlignment="1" applyProtection="1">
      <alignment vertical="center"/>
      <protection locked="0"/>
    </xf>
    <xf numFmtId="0" fontId="0" fillId="7" borderId="6" xfId="0" applyFont="1" applyFill="1" applyBorder="1" applyAlignment="1" applyProtection="1">
      <protection locked="0"/>
    </xf>
    <xf numFmtId="0" fontId="13" fillId="7" borderId="2"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0" fillId="7" borderId="3" xfId="0" applyFont="1" applyFill="1" applyBorder="1" applyAlignment="1" applyProtection="1">
      <protection locked="0"/>
    </xf>
    <xf numFmtId="0" fontId="9" fillId="7" borderId="9" xfId="0" applyFont="1" applyFill="1" applyBorder="1" applyAlignment="1" applyProtection="1">
      <alignment vertical="center"/>
      <protection locked="0"/>
    </xf>
    <xf numFmtId="0" fontId="9" fillId="7" borderId="8" xfId="0" applyFont="1" applyFill="1" applyBorder="1" applyAlignment="1" applyProtection="1">
      <alignment vertical="center"/>
      <protection locked="0"/>
    </xf>
    <xf numFmtId="0" fontId="6" fillId="7" borderId="0" xfId="0" applyFont="1" applyFill="1" applyBorder="1" applyAlignment="1" applyProtection="1">
      <alignment vertical="center" wrapText="1"/>
      <protection locked="0"/>
    </xf>
    <xf numFmtId="0" fontId="6" fillId="7" borderId="9" xfId="0" applyFont="1" applyFill="1" applyBorder="1" applyAlignment="1" applyProtection="1">
      <alignment vertical="center" wrapText="1"/>
      <protection locked="0"/>
    </xf>
    <xf numFmtId="0" fontId="6" fillId="7" borderId="8" xfId="0" applyFont="1" applyFill="1" applyBorder="1" applyAlignment="1" applyProtection="1">
      <alignment vertical="center"/>
      <protection locked="0"/>
    </xf>
    <xf numFmtId="0" fontId="11" fillId="7" borderId="9" xfId="0" applyFont="1" applyFill="1" applyBorder="1" applyAlignment="1" applyProtection="1">
      <alignment vertical="center"/>
      <protection locked="0"/>
    </xf>
    <xf numFmtId="0" fontId="27" fillId="7" borderId="3" xfId="0" applyFont="1" applyFill="1" applyBorder="1" applyAlignment="1" applyProtection="1">
      <alignment vertical="center"/>
      <protection locked="0"/>
    </xf>
    <xf numFmtId="0" fontId="27" fillId="7" borderId="0" xfId="0" applyFont="1" applyFill="1" applyBorder="1" applyAlignment="1" applyProtection="1">
      <alignment vertical="center"/>
      <protection locked="0"/>
    </xf>
    <xf numFmtId="0" fontId="3" fillId="7" borderId="0" xfId="0" applyFont="1" applyFill="1" applyBorder="1" applyAlignment="1" applyProtection="1">
      <alignment vertical="center" wrapText="1"/>
      <protection locked="0"/>
    </xf>
    <xf numFmtId="0" fontId="11" fillId="7" borderId="3" xfId="0" applyFont="1" applyFill="1" applyBorder="1" applyAlignment="1" applyProtection="1">
      <alignment vertical="center"/>
      <protection locked="0"/>
    </xf>
    <xf numFmtId="0" fontId="0" fillId="0" borderId="0" xfId="0" applyFont="1" applyProtection="1">
      <protection locked="0"/>
    </xf>
    <xf numFmtId="0" fontId="28" fillId="7" borderId="0" xfId="0" applyFont="1" applyFill="1" applyBorder="1" applyAlignment="1" applyProtection="1">
      <alignment vertical="center" textRotation="90" wrapText="1"/>
      <protection locked="0"/>
    </xf>
    <xf numFmtId="0" fontId="28" fillId="7" borderId="0" xfId="0" applyFont="1" applyFill="1" applyBorder="1" applyAlignment="1" applyProtection="1">
      <alignment vertical="center"/>
      <protection locked="0"/>
    </xf>
    <xf numFmtId="0" fontId="28" fillId="7" borderId="0" xfId="0" applyFont="1" applyFill="1" applyBorder="1" applyAlignment="1" applyProtection="1">
      <alignment vertical="center" wrapText="1"/>
      <protection locked="0"/>
    </xf>
    <xf numFmtId="0" fontId="13" fillId="7" borderId="0" xfId="0" applyFont="1" applyFill="1" applyBorder="1" applyAlignment="1" applyProtection="1">
      <alignment vertical="center" wrapText="1"/>
      <protection locked="0"/>
    </xf>
    <xf numFmtId="0" fontId="3" fillId="7" borderId="0" xfId="0" applyFont="1" applyFill="1" applyBorder="1" applyProtection="1">
      <protection locked="0"/>
    </xf>
    <xf numFmtId="0" fontId="27" fillId="7" borderId="0" xfId="0" applyFont="1" applyFill="1" applyProtection="1">
      <protection locked="0"/>
    </xf>
    <xf numFmtId="0" fontId="13" fillId="7" borderId="0" xfId="0" applyFont="1" applyFill="1" applyAlignment="1" applyProtection="1">
      <alignment vertical="center"/>
      <protection locked="0"/>
    </xf>
    <xf numFmtId="3" fontId="13" fillId="7" borderId="0" xfId="0" applyNumberFormat="1" applyFont="1" applyFill="1" applyBorder="1" applyAlignment="1" applyProtection="1">
      <alignment vertical="center" wrapText="1"/>
      <protection locked="0"/>
    </xf>
    <xf numFmtId="0" fontId="6" fillId="7" borderId="9" xfId="0" applyFont="1" applyFill="1" applyBorder="1" applyAlignment="1" applyProtection="1">
      <alignment vertical="center"/>
      <protection locked="0"/>
    </xf>
    <xf numFmtId="0" fontId="6" fillId="7" borderId="8" xfId="0" applyFont="1" applyFill="1" applyBorder="1" applyAlignment="1" applyProtection="1">
      <alignment vertical="center" wrapText="1"/>
      <protection locked="0"/>
    </xf>
    <xf numFmtId="0" fontId="3" fillId="7" borderId="6" xfId="0" applyFont="1" applyFill="1" applyBorder="1" applyAlignment="1" applyProtection="1">
      <alignment vertical="center"/>
      <protection locked="0"/>
    </xf>
    <xf numFmtId="0" fontId="3" fillId="7" borderId="7" xfId="0" applyFont="1" applyFill="1" applyBorder="1" applyAlignment="1" applyProtection="1">
      <alignment vertical="center"/>
      <protection locked="0"/>
    </xf>
    <xf numFmtId="0" fontId="2" fillId="7" borderId="0" xfId="0" applyFont="1" applyFill="1" applyBorder="1" applyAlignment="1" applyProtection="1">
      <alignment vertical="center"/>
      <protection locked="0"/>
    </xf>
    <xf numFmtId="0" fontId="5" fillId="7" borderId="0" xfId="0" applyFont="1" applyFill="1" applyBorder="1" applyAlignment="1" applyProtection="1">
      <alignment vertical="center"/>
      <protection locked="0"/>
    </xf>
    <xf numFmtId="0" fontId="2" fillId="0" borderId="0" xfId="0" applyFont="1" applyBorder="1" applyProtection="1">
      <protection locked="0"/>
    </xf>
    <xf numFmtId="0" fontId="37" fillId="7" borderId="0" xfId="0" applyFont="1" applyFill="1" applyBorder="1" applyAlignment="1" applyProtection="1">
      <alignment vertical="center"/>
      <protection locked="0"/>
    </xf>
    <xf numFmtId="0" fontId="38" fillId="7" borderId="0" xfId="0" applyFont="1" applyFill="1" applyBorder="1" applyAlignment="1" applyProtection="1">
      <alignment vertical="center"/>
      <protection locked="0"/>
    </xf>
    <xf numFmtId="3" fontId="42" fillId="7" borderId="0" xfId="0" applyNumberFormat="1" applyFont="1" applyFill="1" applyBorder="1" applyProtection="1">
      <protection locked="0"/>
    </xf>
    <xf numFmtId="3" fontId="2" fillId="7" borderId="0" xfId="0" applyNumberFormat="1" applyFont="1" applyFill="1" applyBorder="1" applyProtection="1">
      <protection locked="0"/>
    </xf>
    <xf numFmtId="3" fontId="41" fillId="7" borderId="0" xfId="0" applyNumberFormat="1" applyFont="1" applyFill="1" applyBorder="1" applyAlignment="1" applyProtection="1">
      <alignment vertical="center"/>
      <protection locked="0"/>
    </xf>
    <xf numFmtId="3" fontId="43" fillId="7" borderId="0" xfId="0" applyNumberFormat="1" applyFont="1" applyFill="1" applyBorder="1" applyAlignment="1" applyProtection="1">
      <alignment vertical="center"/>
      <protection locked="0"/>
    </xf>
    <xf numFmtId="3" fontId="44" fillId="7" borderId="0" xfId="0" applyNumberFormat="1" applyFont="1" applyFill="1" applyBorder="1" applyAlignment="1" applyProtection="1">
      <alignment vertical="center"/>
      <protection locked="0"/>
    </xf>
    <xf numFmtId="3" fontId="45" fillId="7" borderId="0" xfId="0" applyNumberFormat="1" applyFont="1" applyFill="1" applyBorder="1" applyAlignment="1" applyProtection="1">
      <alignment vertical="center"/>
      <protection locked="0"/>
    </xf>
    <xf numFmtId="0" fontId="46" fillId="7" borderId="0" xfId="0" applyFont="1" applyFill="1" applyBorder="1" applyAlignment="1" applyProtection="1">
      <alignment vertical="center"/>
      <protection locked="0"/>
    </xf>
    <xf numFmtId="0" fontId="42" fillId="7" borderId="0" xfId="0" applyFont="1" applyFill="1" applyBorder="1" applyProtection="1">
      <protection locked="0"/>
    </xf>
    <xf numFmtId="3" fontId="46" fillId="7" borderId="0" xfId="0" applyNumberFormat="1" applyFont="1" applyFill="1" applyBorder="1" applyAlignment="1" applyProtection="1">
      <alignment vertical="center"/>
      <protection locked="0"/>
    </xf>
    <xf numFmtId="3" fontId="46" fillId="7" borderId="0" xfId="0" applyNumberFormat="1" applyFont="1" applyFill="1" applyBorder="1" applyProtection="1">
      <protection locked="0"/>
    </xf>
    <xf numFmtId="0" fontId="27" fillId="7" borderId="0" xfId="0" applyFont="1" applyFill="1" applyAlignment="1" applyProtection="1">
      <alignment wrapText="1"/>
      <protection locked="0"/>
    </xf>
    <xf numFmtId="0" fontId="27" fillId="7" borderId="0" xfId="0" applyFont="1" applyFill="1" applyAlignment="1" applyProtection="1">
      <protection locked="0"/>
    </xf>
    <xf numFmtId="4" fontId="11" fillId="7" borderId="0" xfId="0" applyNumberFormat="1" applyFont="1" applyFill="1" applyBorder="1" applyAlignment="1" applyProtection="1">
      <alignment vertical="center"/>
      <protection locked="0"/>
    </xf>
    <xf numFmtId="0" fontId="2" fillId="7" borderId="0" xfId="0" applyFont="1" applyFill="1" applyBorder="1" applyAlignment="1" applyProtection="1">
      <alignment wrapText="1"/>
      <protection locked="0"/>
    </xf>
    <xf numFmtId="0" fontId="2" fillId="7" borderId="0" xfId="0" applyFont="1" applyFill="1" applyBorder="1" applyAlignment="1" applyProtection="1">
      <protection locked="0"/>
    </xf>
    <xf numFmtId="0" fontId="9" fillId="7" borderId="0" xfId="0" applyFont="1" applyFill="1" applyBorder="1" applyAlignment="1" applyProtection="1">
      <alignment vertical="top" wrapText="1"/>
      <protection locked="0"/>
    </xf>
    <xf numFmtId="0" fontId="6" fillId="7" borderId="0" xfId="0" applyFont="1" applyFill="1" applyBorder="1" applyAlignment="1" applyProtection="1">
      <alignment horizontal="left" vertical="center"/>
      <protection locked="0"/>
    </xf>
    <xf numFmtId="0" fontId="6" fillId="7" borderId="0" xfId="0" applyFont="1" applyFill="1" applyBorder="1" applyAlignment="1" applyProtection="1">
      <protection locked="0"/>
    </xf>
    <xf numFmtId="0" fontId="7" fillId="7" borderId="0" xfId="0" applyFont="1" applyFill="1" applyAlignment="1" applyProtection="1">
      <alignment horizontal="left" vertical="center"/>
      <protection locked="0"/>
    </xf>
    <xf numFmtId="0" fontId="13" fillId="7" borderId="0" xfId="0" applyFont="1" applyFill="1" applyProtection="1">
      <protection locked="0"/>
    </xf>
    <xf numFmtId="0" fontId="11" fillId="7" borderId="3" xfId="0" applyFont="1" applyFill="1" applyBorder="1" applyAlignment="1" applyProtection="1">
      <alignment horizontal="left" vertical="center"/>
      <protection locked="0"/>
    </xf>
    <xf numFmtId="0" fontId="11" fillId="7" borderId="0" xfId="0" applyFont="1" applyFill="1" applyBorder="1" applyAlignment="1" applyProtection="1">
      <alignment horizontal="left" vertical="center"/>
      <protection locked="0"/>
    </xf>
    <xf numFmtId="4" fontId="11" fillId="7" borderId="0" xfId="0" applyNumberFormat="1" applyFont="1" applyFill="1" applyBorder="1" applyAlignment="1" applyProtection="1">
      <alignment horizontal="left" vertical="center"/>
      <protection locked="0"/>
    </xf>
    <xf numFmtId="0" fontId="2" fillId="7" borderId="0" xfId="0" applyFont="1" applyFill="1" applyAlignment="1" applyProtection="1">
      <alignment horizontal="center"/>
      <protection locked="0"/>
    </xf>
    <xf numFmtId="0" fontId="27" fillId="7" borderId="0" xfId="0" applyFont="1" applyFill="1" applyBorder="1" applyAlignment="1" applyProtection="1">
      <alignment horizontal="left" vertical="center"/>
      <protection locked="0"/>
    </xf>
    <xf numFmtId="0" fontId="11" fillId="7" borderId="0" xfId="0" applyFont="1" applyFill="1" applyAlignment="1" applyProtection="1">
      <alignment horizontal="left" vertical="center"/>
      <protection locked="0"/>
    </xf>
    <xf numFmtId="0" fontId="3" fillId="7" borderId="0" xfId="0" applyFont="1" applyFill="1" applyBorder="1" applyAlignment="1" applyProtection="1">
      <alignment horizontal="center" vertical="center"/>
      <protection locked="0"/>
    </xf>
    <xf numFmtId="0" fontId="3" fillId="7" borderId="0" xfId="0" applyFont="1" applyFill="1" applyBorder="1" applyAlignment="1" applyProtection="1">
      <alignment horizontal="left" vertical="center"/>
      <protection locked="0"/>
    </xf>
    <xf numFmtId="0" fontId="50" fillId="7" borderId="0" xfId="0" applyFont="1" applyFill="1" applyBorder="1" applyAlignment="1" applyProtection="1">
      <alignment vertical="center"/>
      <protection locked="0"/>
    </xf>
    <xf numFmtId="0" fontId="0" fillId="0" borderId="0" xfId="0" applyProtection="1">
      <protection locked="0"/>
    </xf>
    <xf numFmtId="166" fontId="3" fillId="7" borderId="9" xfId="0" applyNumberFormat="1" applyFont="1" applyFill="1" applyBorder="1" applyAlignment="1" applyProtection="1">
      <alignment vertical="center"/>
      <protection locked="0"/>
    </xf>
    <xf numFmtId="3" fontId="3" fillId="7" borderId="8" xfId="0" applyNumberFormat="1" applyFont="1" applyFill="1" applyBorder="1" applyAlignment="1" applyProtection="1">
      <alignment vertical="center"/>
      <protection locked="0"/>
    </xf>
    <xf numFmtId="0" fontId="53" fillId="7" borderId="0" xfId="0" applyFont="1" applyFill="1" applyBorder="1" applyAlignment="1" applyProtection="1">
      <alignment vertical="center"/>
    </xf>
    <xf numFmtId="0" fontId="54" fillId="7" borderId="0" xfId="0" applyFont="1" applyFill="1" applyBorder="1" applyAlignment="1" applyProtection="1">
      <alignment vertical="center"/>
    </xf>
    <xf numFmtId="0" fontId="55" fillId="7" borderId="0" xfId="0" applyFont="1" applyFill="1" applyBorder="1" applyAlignment="1" applyProtection="1">
      <alignment vertical="center"/>
    </xf>
    <xf numFmtId="0" fontId="51" fillId="7" borderId="0" xfId="0" applyFont="1" applyFill="1" applyBorder="1" applyProtection="1"/>
    <xf numFmtId="49" fontId="53" fillId="7" borderId="0" xfId="0" applyNumberFormat="1" applyFont="1" applyFill="1" applyBorder="1" applyAlignment="1" applyProtection="1"/>
    <xf numFmtId="3" fontId="54" fillId="7" borderId="0" xfId="0" applyNumberFormat="1" applyFont="1" applyFill="1" applyBorder="1" applyAlignment="1" applyProtection="1">
      <alignment vertical="center"/>
    </xf>
    <xf numFmtId="0" fontId="52" fillId="7" borderId="0" xfId="0" applyFont="1" applyFill="1" applyBorder="1" applyAlignment="1" applyProtection="1">
      <alignment vertical="center"/>
    </xf>
    <xf numFmtId="0" fontId="59" fillId="14" borderId="0" xfId="0" applyFont="1" applyFill="1" applyBorder="1" applyAlignment="1" applyProtection="1">
      <alignment horizontal="center" vertical="center" wrapText="1"/>
    </xf>
    <xf numFmtId="0" fontId="56" fillId="7" borderId="0" xfId="0" applyFont="1" applyFill="1" applyBorder="1" applyAlignment="1" applyProtection="1">
      <alignment horizontal="center" vertical="center"/>
    </xf>
    <xf numFmtId="0" fontId="52" fillId="7" borderId="0" xfId="0" applyFont="1" applyFill="1" applyBorder="1" applyAlignment="1" applyProtection="1">
      <alignment vertical="top" wrapText="1"/>
    </xf>
    <xf numFmtId="0" fontId="51" fillId="7" borderId="0" xfId="0" applyFont="1" applyFill="1" applyBorder="1" applyAlignment="1" applyProtection="1"/>
    <xf numFmtId="0" fontId="54" fillId="7" borderId="0" xfId="0" applyFont="1" applyFill="1" applyBorder="1" applyProtection="1"/>
    <xf numFmtId="0" fontId="51" fillId="7" borderId="0" xfId="0" applyFont="1" applyFill="1" applyBorder="1" applyAlignment="1" applyProtection="1">
      <alignment horizontal="center"/>
    </xf>
    <xf numFmtId="169" fontId="51" fillId="7" borderId="0" xfId="4" applyNumberFormat="1" applyFont="1" applyFill="1" applyBorder="1" applyProtection="1"/>
    <xf numFmtId="170" fontId="51" fillId="7" borderId="0" xfId="5" applyNumberFormat="1" applyFont="1" applyFill="1" applyBorder="1" applyProtection="1"/>
    <xf numFmtId="0" fontId="15" fillId="4" borderId="3" xfId="0" applyFont="1" applyFill="1" applyBorder="1" applyAlignment="1" applyProtection="1">
      <alignment vertical="center"/>
      <protection locked="0"/>
    </xf>
    <xf numFmtId="0" fontId="15" fillId="4" borderId="4" xfId="0" applyFont="1" applyFill="1" applyBorder="1" applyAlignment="1" applyProtection="1">
      <alignment vertical="center"/>
      <protection locked="0"/>
    </xf>
    <xf numFmtId="0" fontId="15" fillId="4" borderId="6" xfId="0" applyFont="1" applyFill="1" applyBorder="1" applyAlignment="1" applyProtection="1">
      <alignment vertical="center"/>
      <protection locked="0"/>
    </xf>
    <xf numFmtId="0" fontId="15" fillId="4" borderId="7" xfId="0" applyFont="1" applyFill="1" applyBorder="1" applyAlignment="1" applyProtection="1">
      <alignment vertical="center"/>
      <protection locked="0"/>
    </xf>
    <xf numFmtId="0" fontId="60" fillId="7" borderId="10" xfId="0" applyFont="1" applyFill="1" applyBorder="1" applyAlignment="1" applyProtection="1">
      <protection locked="0"/>
    </xf>
    <xf numFmtId="0" fontId="60" fillId="7" borderId="11" xfId="0" applyFont="1" applyFill="1" applyBorder="1" applyAlignment="1" applyProtection="1">
      <protection locked="0"/>
    </xf>
    <xf numFmtId="0" fontId="60" fillId="7" borderId="12" xfId="0" applyFont="1" applyFill="1" applyBorder="1" applyAlignment="1" applyProtection="1">
      <protection locked="0"/>
    </xf>
    <xf numFmtId="4" fontId="56" fillId="7" borderId="0" xfId="0" applyNumberFormat="1" applyFont="1" applyFill="1" applyBorder="1" applyAlignment="1" applyProtection="1">
      <alignment horizontal="center" vertical="center" wrapText="1"/>
    </xf>
    <xf numFmtId="0" fontId="52" fillId="7" borderId="0" xfId="0" applyFont="1" applyFill="1" applyBorder="1" applyAlignment="1" applyProtection="1">
      <alignment horizontal="center"/>
    </xf>
    <xf numFmtId="0" fontId="2" fillId="7" borderId="2" xfId="0" applyFont="1" applyFill="1" applyBorder="1" applyAlignment="1" applyProtection="1">
      <protection locked="0"/>
    </xf>
    <xf numFmtId="0" fontId="2" fillId="7" borderId="4" xfId="0" applyFont="1" applyFill="1" applyBorder="1" applyAlignment="1" applyProtection="1">
      <protection locked="0"/>
    </xf>
    <xf numFmtId="0" fontId="2" fillId="7" borderId="8" xfId="0" applyFont="1" applyFill="1" applyBorder="1" applyAlignment="1" applyProtection="1">
      <protection locked="0"/>
    </xf>
    <xf numFmtId="0" fontId="2" fillId="7" borderId="9" xfId="0" applyFont="1" applyFill="1" applyBorder="1" applyAlignment="1" applyProtection="1">
      <protection locked="0"/>
    </xf>
    <xf numFmtId="0" fontId="2" fillId="7" borderId="5" xfId="0" applyFont="1" applyFill="1" applyBorder="1" applyAlignment="1" applyProtection="1">
      <protection locked="0"/>
    </xf>
    <xf numFmtId="0" fontId="2" fillId="7" borderId="6" xfId="0" applyFont="1" applyFill="1" applyBorder="1" applyAlignment="1" applyProtection="1">
      <protection locked="0"/>
    </xf>
    <xf numFmtId="0" fontId="2" fillId="7" borderId="7" xfId="0" applyFont="1" applyFill="1" applyBorder="1" applyAlignment="1" applyProtection="1">
      <protection locked="0"/>
    </xf>
    <xf numFmtId="0" fontId="12" fillId="7" borderId="0" xfId="0" applyFont="1" applyFill="1" applyBorder="1" applyAlignment="1" applyProtection="1">
      <alignment horizontal="left" vertical="center"/>
      <protection locked="0"/>
    </xf>
    <xf numFmtId="0" fontId="9" fillId="7" borderId="0" xfId="0" applyFont="1" applyFill="1" applyBorder="1" applyAlignment="1" applyProtection="1">
      <alignment vertical="center" wrapText="1"/>
      <protection locked="0"/>
    </xf>
    <xf numFmtId="0" fontId="9" fillId="7" borderId="0" xfId="0" applyFont="1" applyFill="1" applyBorder="1" applyAlignment="1" applyProtection="1">
      <alignment horizontal="left" vertical="center" wrapText="1"/>
      <protection locked="0"/>
    </xf>
    <xf numFmtId="0" fontId="60" fillId="7" borderId="1" xfId="0" applyFont="1" applyFill="1" applyBorder="1" applyProtection="1"/>
    <xf numFmtId="0" fontId="60" fillId="7" borderId="1" xfId="0" applyFont="1" applyFill="1" applyBorder="1" applyAlignment="1" applyProtection="1">
      <alignment wrapText="1"/>
    </xf>
    <xf numFmtId="2" fontId="60" fillId="7" borderId="1" xfId="0" applyNumberFormat="1" applyFont="1" applyFill="1" applyBorder="1" applyProtection="1"/>
    <xf numFmtId="0" fontId="6" fillId="4" borderId="0" xfId="0" applyFont="1" applyFill="1" applyBorder="1" applyAlignment="1" applyProtection="1">
      <alignment horizontal="left" vertical="center"/>
      <protection locked="0"/>
    </xf>
    <xf numFmtId="2" fontId="60" fillId="7" borderId="0" xfId="0" applyNumberFormat="1" applyFont="1" applyFill="1" applyBorder="1" applyProtection="1"/>
    <xf numFmtId="0" fontId="60" fillId="7" borderId="1" xfId="0" applyFont="1" applyFill="1" applyBorder="1" applyAlignment="1" applyProtection="1">
      <alignment horizontal="center"/>
    </xf>
    <xf numFmtId="1" fontId="60" fillId="7" borderId="1" xfId="0" applyNumberFormat="1" applyFont="1" applyFill="1" applyBorder="1" applyProtection="1"/>
    <xf numFmtId="0" fontId="60" fillId="7" borderId="0" xfId="0" applyFont="1" applyFill="1" applyBorder="1" applyProtection="1"/>
    <xf numFmtId="0" fontId="15" fillId="7" borderId="0" xfId="0" applyFont="1" applyFill="1" applyBorder="1" applyAlignment="1" applyProtection="1">
      <alignment horizontal="center" vertical="center"/>
    </xf>
    <xf numFmtId="0" fontId="15" fillId="0" borderId="0" xfId="0" applyFont="1" applyBorder="1" applyAlignment="1" applyProtection="1">
      <alignment horizontal="center"/>
    </xf>
    <xf numFmtId="0" fontId="17" fillId="7" borderId="0" xfId="0" applyFont="1" applyFill="1" applyBorder="1" applyProtection="1"/>
    <xf numFmtId="3" fontId="17" fillId="7" borderId="0" xfId="0" applyNumberFormat="1" applyFont="1" applyFill="1" applyBorder="1" applyAlignment="1" applyProtection="1">
      <alignment horizontal="center" vertical="center"/>
    </xf>
    <xf numFmtId="0" fontId="17" fillId="0" borderId="0" xfId="0" applyFont="1" applyBorder="1" applyAlignment="1" applyProtection="1">
      <alignment vertical="center"/>
    </xf>
    <xf numFmtId="2" fontId="17" fillId="7" borderId="0" xfId="0" applyNumberFormat="1" applyFont="1" applyFill="1" applyBorder="1" applyAlignment="1" applyProtection="1">
      <alignment horizontal="center" vertical="center"/>
    </xf>
    <xf numFmtId="0" fontId="68" fillId="7" borderId="0" xfId="0" applyFont="1" applyFill="1" applyBorder="1" applyProtection="1"/>
    <xf numFmtId="0" fontId="17" fillId="7" borderId="0" xfId="0" applyFont="1" applyFill="1" applyBorder="1" applyAlignment="1" applyProtection="1">
      <alignment vertical="center"/>
    </xf>
    <xf numFmtId="0" fontId="17" fillId="7" borderId="0" xfId="0" applyFont="1" applyFill="1" applyBorder="1" applyAlignment="1" applyProtection="1">
      <alignment vertical="center" wrapText="1"/>
    </xf>
    <xf numFmtId="0" fontId="60" fillId="7" borderId="0" xfId="0" applyFont="1" applyFill="1" applyBorder="1" applyAlignment="1" applyProtection="1">
      <alignment horizontal="center"/>
    </xf>
    <xf numFmtId="168" fontId="60" fillId="7" borderId="0" xfId="0" applyNumberFormat="1" applyFont="1" applyFill="1" applyBorder="1" applyProtection="1"/>
    <xf numFmtId="0" fontId="60" fillId="7" borderId="0" xfId="0" applyFont="1" applyFill="1" applyBorder="1" applyAlignment="1" applyProtection="1">
      <alignment wrapText="1"/>
    </xf>
    <xf numFmtId="10" fontId="60" fillId="7" borderId="0" xfId="0" applyNumberFormat="1" applyFont="1" applyFill="1" applyBorder="1" applyProtection="1"/>
    <xf numFmtId="9" fontId="60" fillId="7" borderId="0" xfId="0" applyNumberFormat="1" applyFont="1" applyFill="1" applyBorder="1" applyProtection="1"/>
    <xf numFmtId="0" fontId="51" fillId="7" borderId="0" xfId="0" applyFont="1" applyFill="1" applyBorder="1" applyAlignment="1" applyProtection="1">
      <alignment horizontal="center"/>
    </xf>
    <xf numFmtId="0" fontId="60" fillId="7" borderId="0" xfId="0" applyFont="1" applyFill="1" applyBorder="1" applyAlignment="1" applyProtection="1">
      <alignment horizontal="center"/>
    </xf>
    <xf numFmtId="0" fontId="30" fillId="7" borderId="0" xfId="0" applyFont="1" applyFill="1" applyBorder="1" applyAlignment="1" applyProtection="1">
      <alignment horizontal="left" vertical="center"/>
      <protection locked="0"/>
    </xf>
    <xf numFmtId="0" fontId="15" fillId="7" borderId="0" xfId="0" applyFont="1" applyFill="1" applyBorder="1" applyAlignment="1" applyProtection="1">
      <alignment vertical="center"/>
    </xf>
    <xf numFmtId="0" fontId="17" fillId="7" borderId="0" xfId="0" applyFont="1" applyFill="1" applyBorder="1" applyAlignment="1" applyProtection="1">
      <alignment horizontal="center" vertical="center"/>
    </xf>
    <xf numFmtId="3" fontId="17" fillId="7" borderId="0" xfId="0" applyNumberFormat="1" applyFont="1" applyFill="1" applyBorder="1" applyAlignment="1" applyProtection="1">
      <alignment vertical="center"/>
    </xf>
    <xf numFmtId="3" fontId="15" fillId="7" borderId="0" xfId="0" applyNumberFormat="1" applyFont="1" applyFill="1" applyBorder="1" applyAlignment="1" applyProtection="1">
      <alignment horizontal="center" vertical="center"/>
    </xf>
    <xf numFmtId="49" fontId="60" fillId="7" borderId="0" xfId="0" applyNumberFormat="1" applyFont="1" applyFill="1" applyBorder="1" applyProtection="1"/>
    <xf numFmtId="167" fontId="60" fillId="7" borderId="0" xfId="2" applyNumberFormat="1" applyFont="1" applyFill="1" applyBorder="1" applyProtection="1"/>
    <xf numFmtId="49" fontId="15" fillId="7" borderId="0" xfId="0" applyNumberFormat="1" applyFont="1" applyFill="1" applyBorder="1" applyAlignment="1" applyProtection="1">
      <alignment horizontal="center"/>
    </xf>
    <xf numFmtId="49" fontId="15" fillId="7" borderId="0" xfId="0" applyNumberFormat="1" applyFont="1" applyFill="1" applyBorder="1" applyAlignment="1" applyProtection="1"/>
    <xf numFmtId="167" fontId="17" fillId="7" borderId="0" xfId="2" applyNumberFormat="1" applyFont="1" applyFill="1" applyBorder="1" applyAlignment="1" applyProtection="1">
      <alignment horizontal="center" vertical="center"/>
    </xf>
    <xf numFmtId="0" fontId="61" fillId="7" borderId="0" xfId="0" applyFont="1" applyFill="1" applyBorder="1" applyAlignment="1" applyProtection="1">
      <alignment horizontal="center"/>
    </xf>
    <xf numFmtId="1" fontId="60" fillId="7" borderId="0" xfId="0" applyNumberFormat="1" applyFont="1" applyFill="1" applyBorder="1" applyProtection="1"/>
    <xf numFmtId="3" fontId="60" fillId="7" borderId="0" xfId="0" applyNumberFormat="1" applyFont="1" applyFill="1" applyBorder="1" applyAlignment="1" applyProtection="1">
      <alignment horizontal="center"/>
    </xf>
    <xf numFmtId="167" fontId="60" fillId="7" borderId="0" xfId="2" applyNumberFormat="1" applyFont="1" applyFill="1" applyBorder="1" applyAlignment="1" applyProtection="1">
      <alignment horizontal="center"/>
    </xf>
    <xf numFmtId="9" fontId="60" fillId="7" borderId="0" xfId="2" applyFont="1" applyFill="1" applyBorder="1" applyAlignment="1" applyProtection="1">
      <alignment horizontal="center"/>
    </xf>
    <xf numFmtId="0" fontId="9" fillId="7" borderId="6" xfId="0" applyFont="1" applyFill="1" applyBorder="1" applyAlignment="1" applyProtection="1">
      <alignment vertical="center"/>
      <protection locked="0"/>
    </xf>
    <xf numFmtId="0" fontId="60" fillId="7" borderId="0" xfId="0" applyFont="1" applyFill="1" applyBorder="1" applyAlignment="1" applyProtection="1">
      <alignment horizontal="center"/>
    </xf>
    <xf numFmtId="4" fontId="70" fillId="0" borderId="0" xfId="0" applyNumberFormat="1" applyFont="1" applyBorder="1" applyAlignment="1" applyProtection="1">
      <alignment horizontal="center" vertical="center" wrapText="1"/>
    </xf>
    <xf numFmtId="4" fontId="70" fillId="9" borderId="0" xfId="0" applyNumberFormat="1" applyFont="1" applyFill="1" applyBorder="1" applyAlignment="1" applyProtection="1">
      <alignment horizontal="center" vertical="center" wrapText="1"/>
    </xf>
    <xf numFmtId="0" fontId="73" fillId="14" borderId="0" xfId="0" applyFont="1" applyFill="1" applyBorder="1" applyAlignment="1" applyProtection="1">
      <alignment horizontal="center" vertical="center" wrapText="1"/>
    </xf>
    <xf numFmtId="0" fontId="70" fillId="7" borderId="0" xfId="0" applyFont="1" applyFill="1" applyBorder="1" applyAlignment="1" applyProtection="1">
      <alignment horizontal="center" vertical="center"/>
    </xf>
    <xf numFmtId="4" fontId="70" fillId="7" borderId="0" xfId="0" applyNumberFormat="1" applyFont="1" applyFill="1" applyBorder="1" applyAlignment="1" applyProtection="1">
      <alignment horizontal="center" vertical="center" wrapText="1"/>
    </xf>
    <xf numFmtId="0" fontId="60" fillId="7" borderId="1" xfId="0" applyFont="1" applyFill="1" applyBorder="1" applyAlignment="1" applyProtection="1">
      <alignment horizontal="center"/>
    </xf>
    <xf numFmtId="0" fontId="14" fillId="7" borderId="0" xfId="0" applyFont="1" applyFill="1" applyBorder="1" applyAlignment="1" applyProtection="1">
      <alignment vertical="center"/>
      <protection locked="0"/>
    </xf>
    <xf numFmtId="0" fontId="60" fillId="7" borderId="0" xfId="0" applyFont="1" applyFill="1" applyBorder="1" applyAlignment="1" applyProtection="1">
      <alignment horizontal="center"/>
    </xf>
    <xf numFmtId="10" fontId="60" fillId="16" borderId="0" xfId="0" applyNumberFormat="1" applyFont="1" applyFill="1" applyBorder="1" applyProtection="1"/>
    <xf numFmtId="10" fontId="17" fillId="7" borderId="0" xfId="2" applyNumberFormat="1" applyFont="1" applyFill="1" applyBorder="1" applyAlignment="1" applyProtection="1">
      <alignment horizontal="center" vertical="center"/>
    </xf>
    <xf numFmtId="173" fontId="17" fillId="7" borderId="0" xfId="0" applyNumberFormat="1" applyFont="1" applyFill="1" applyBorder="1" applyAlignment="1" applyProtection="1">
      <alignment horizontal="center" vertical="center"/>
    </xf>
    <xf numFmtId="4" fontId="11" fillId="7" borderId="3" xfId="0" applyNumberFormat="1" applyFont="1" applyFill="1" applyBorder="1" applyAlignment="1" applyProtection="1">
      <alignment horizontal="left" vertical="center"/>
      <protection locked="0"/>
    </xf>
    <xf numFmtId="4" fontId="11" fillId="7" borderId="0" xfId="0" applyNumberFormat="1" applyFont="1" applyFill="1" applyBorder="1" applyAlignment="1" applyProtection="1">
      <alignment horizontal="left" vertical="center"/>
      <protection locked="0"/>
    </xf>
    <xf numFmtId="0" fontId="3" fillId="7" borderId="0" xfId="0" applyFont="1" applyFill="1" applyBorder="1" applyAlignment="1" applyProtection="1">
      <alignment horizontal="center" vertical="center"/>
      <protection locked="0"/>
    </xf>
    <xf numFmtId="0" fontId="76" fillId="7" borderId="0" xfId="0" applyFont="1" applyFill="1" applyProtection="1">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7" borderId="10" xfId="0" applyFont="1" applyFill="1" applyBorder="1" applyAlignment="1" applyProtection="1">
      <alignment horizontal="center" vertical="center"/>
      <protection locked="0"/>
    </xf>
    <xf numFmtId="0" fontId="3" fillId="7" borderId="11" xfId="0" applyFont="1" applyFill="1" applyBorder="1" applyAlignment="1" applyProtection="1">
      <alignment horizontal="center" vertical="center"/>
      <protection locked="0"/>
    </xf>
    <xf numFmtId="0" fontId="3" fillId="7" borderId="12" xfId="0" applyFont="1" applyFill="1" applyBorder="1" applyAlignment="1" applyProtection="1">
      <alignment horizontal="center" vertical="center"/>
      <protection locked="0"/>
    </xf>
    <xf numFmtId="0" fontId="74" fillId="0" borderId="0" xfId="0" applyFont="1" applyBorder="1" applyAlignment="1" applyProtection="1">
      <alignment horizontal="center" vertical="center"/>
      <protection locked="0"/>
    </xf>
    <xf numFmtId="3" fontId="63" fillId="7" borderId="11" xfId="0" applyNumberFormat="1" applyFont="1" applyFill="1" applyBorder="1" applyAlignment="1">
      <alignment horizontal="center"/>
    </xf>
    <xf numFmtId="0" fontId="9" fillId="7" borderId="0" xfId="0" applyFont="1" applyFill="1" applyBorder="1" applyAlignment="1" applyProtection="1">
      <alignment horizontal="left" vertical="center" wrapText="1"/>
      <protection locked="0"/>
    </xf>
    <xf numFmtId="0" fontId="5" fillId="4" borderId="3" xfId="0"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9" fillId="4" borderId="0"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6" fillId="7" borderId="0" xfId="0" applyFont="1" applyFill="1" applyBorder="1" applyAlignment="1" applyProtection="1">
      <alignment horizontal="center" vertical="center"/>
      <protection locked="0"/>
    </xf>
    <xf numFmtId="0" fontId="3" fillId="7" borderId="0" xfId="0" applyFont="1" applyFill="1" applyBorder="1" applyAlignment="1" applyProtection="1">
      <alignment horizontal="center" vertical="center"/>
      <protection locked="0"/>
    </xf>
    <xf numFmtId="0" fontId="9" fillId="0" borderId="0" xfId="0" applyFont="1" applyFill="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 fillId="4" borderId="0" xfId="0" applyFont="1" applyFill="1" applyBorder="1" applyAlignment="1" applyProtection="1">
      <alignment horizontal="center" vertical="center"/>
      <protection locked="0"/>
    </xf>
    <xf numFmtId="0" fontId="9" fillId="0" borderId="0" xfId="0" applyFont="1" applyFill="1" applyAlignment="1" applyProtection="1">
      <alignment horizontal="left" vertical="center" wrapText="1"/>
      <protection locked="0"/>
    </xf>
    <xf numFmtId="0" fontId="9" fillId="7" borderId="0" xfId="0" applyFont="1" applyFill="1" applyAlignment="1" applyProtection="1">
      <alignment horizontal="left" vertical="center"/>
      <protection locked="0"/>
    </xf>
    <xf numFmtId="0" fontId="9" fillId="0" borderId="0" xfId="0" applyFont="1" applyFill="1" applyBorder="1" applyAlignment="1" applyProtection="1">
      <alignment horizontal="left" vertical="center" wrapText="1"/>
      <protection locked="0"/>
    </xf>
    <xf numFmtId="0" fontId="3" fillId="0" borderId="0" xfId="0" applyFont="1" applyBorder="1" applyAlignment="1" applyProtection="1">
      <alignment horizontal="center" vertical="center"/>
      <protection locked="0"/>
    </xf>
    <xf numFmtId="0" fontId="11" fillId="7" borderId="0" xfId="0" applyFont="1" applyFill="1" applyBorder="1" applyAlignment="1" applyProtection="1">
      <alignment horizontal="left" vertical="center"/>
      <protection locked="0"/>
    </xf>
    <xf numFmtId="0" fontId="9" fillId="7" borderId="0" xfId="0" applyFont="1" applyFill="1" applyBorder="1" applyAlignment="1" applyProtection="1">
      <alignment horizontal="left" vertical="center"/>
      <protection locked="0"/>
    </xf>
    <xf numFmtId="0" fontId="61" fillId="7" borderId="0" xfId="0" applyFont="1" applyFill="1" applyAlignment="1" applyProtection="1">
      <alignment horizontal="left" vertical="center"/>
      <protection locked="0"/>
    </xf>
    <xf numFmtId="0" fontId="61" fillId="7" borderId="0"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wrapText="1"/>
      <protection locked="0"/>
    </xf>
    <xf numFmtId="0" fontId="11" fillId="7" borderId="0" xfId="0" applyFont="1" applyFill="1" applyBorder="1" applyAlignment="1" applyProtection="1">
      <alignment horizontal="left" vertical="center" wrapText="1"/>
      <protection locked="0"/>
    </xf>
    <xf numFmtId="0" fontId="27" fillId="7" borderId="0" xfId="0" applyFont="1" applyFill="1" applyBorder="1" applyAlignment="1" applyProtection="1">
      <alignment horizontal="left" vertical="center" wrapText="1"/>
      <protection locked="0"/>
    </xf>
    <xf numFmtId="0" fontId="28" fillId="4" borderId="0" xfId="0" applyFont="1" applyFill="1" applyBorder="1" applyAlignment="1" applyProtection="1">
      <alignment horizontal="center" vertical="center" wrapText="1"/>
      <protection locked="0"/>
    </xf>
    <xf numFmtId="0" fontId="28" fillId="4" borderId="0" xfId="0" applyFont="1" applyFill="1" applyBorder="1" applyAlignment="1" applyProtection="1">
      <alignment horizontal="center" vertical="center"/>
      <protection locked="0"/>
    </xf>
    <xf numFmtId="0" fontId="32" fillId="7" borderId="0" xfId="0" applyFont="1" applyFill="1" applyBorder="1" applyAlignment="1" applyProtection="1">
      <alignment horizontal="left" vertical="center"/>
      <protection locked="0"/>
    </xf>
    <xf numFmtId="0" fontId="27" fillId="7" borderId="0" xfId="0" applyFont="1" applyFill="1" applyAlignment="1" applyProtection="1">
      <alignment horizontal="left" vertical="center"/>
      <protection locked="0"/>
    </xf>
    <xf numFmtId="0" fontId="9" fillId="7" borderId="0" xfId="0" applyFont="1" applyFill="1" applyAlignment="1" applyProtection="1">
      <alignment horizontal="left" vertical="center" wrapText="1"/>
      <protection locked="0"/>
    </xf>
    <xf numFmtId="0" fontId="27" fillId="7" borderId="0" xfId="0" applyFont="1" applyFill="1" applyBorder="1" applyAlignment="1" applyProtection="1">
      <alignment horizontal="left" vertical="center"/>
      <protection locked="0"/>
    </xf>
    <xf numFmtId="0" fontId="13" fillId="7" borderId="0" xfId="0" applyFont="1" applyFill="1" applyBorder="1" applyAlignment="1" applyProtection="1">
      <alignment horizontal="center" vertical="center" wrapText="1"/>
      <protection locked="0"/>
    </xf>
    <xf numFmtId="4" fontId="11" fillId="7" borderId="0" xfId="0" applyNumberFormat="1" applyFont="1" applyFill="1" applyBorder="1" applyAlignment="1" applyProtection="1">
      <alignment horizontal="left" vertical="center"/>
      <protection locked="0"/>
    </xf>
    <xf numFmtId="0" fontId="6" fillId="7" borderId="0" xfId="0" applyFont="1" applyFill="1" applyBorder="1" applyAlignment="1" applyProtection="1">
      <alignment horizontal="center" vertical="center"/>
      <protection locked="0"/>
    </xf>
    <xf numFmtId="0" fontId="3" fillId="7" borderId="0" xfId="0" applyFont="1" applyFill="1" applyBorder="1" applyAlignment="1" applyProtection="1">
      <alignment horizontal="center" vertical="center"/>
      <protection locked="0"/>
    </xf>
    <xf numFmtId="0" fontId="28" fillId="4" borderId="0" xfId="0" applyFont="1" applyFill="1" applyBorder="1" applyAlignment="1" applyProtection="1">
      <alignment horizontal="center"/>
      <protection locked="0"/>
    </xf>
    <xf numFmtId="0" fontId="13" fillId="0" borderId="0" xfId="0" applyFont="1" applyBorder="1" applyAlignment="1" applyProtection="1">
      <alignment horizontal="center" vertical="center" wrapText="1"/>
      <protection locked="0"/>
    </xf>
    <xf numFmtId="0" fontId="0" fillId="7" borderId="0" xfId="0" applyFont="1" applyFill="1" applyBorder="1" applyAlignment="1" applyProtection="1">
      <alignment horizontal="center"/>
      <protection locked="0"/>
    </xf>
    <xf numFmtId="0" fontId="13" fillId="0" borderId="0" xfId="0" applyFont="1" applyBorder="1" applyAlignment="1" applyProtection="1">
      <alignment horizontal="center" vertical="center"/>
      <protection locked="0"/>
    </xf>
    <xf numFmtId="0" fontId="28" fillId="4" borderId="0" xfId="0" applyFont="1" applyFill="1" applyBorder="1" applyAlignment="1" applyProtection="1">
      <alignment horizontal="center" vertical="center" textRotation="90" wrapText="1"/>
      <protection locked="0"/>
    </xf>
    <xf numFmtId="3" fontId="17" fillId="0" borderId="0" xfId="0" applyNumberFormat="1" applyFont="1" applyBorder="1" applyAlignment="1" applyProtection="1">
      <alignment horizontal="center" vertical="center"/>
      <protection locked="0"/>
    </xf>
    <xf numFmtId="3" fontId="17" fillId="7" borderId="0" xfId="0" applyNumberFormat="1" applyFont="1" applyFill="1" applyBorder="1" applyAlignment="1" applyProtection="1">
      <alignment horizontal="center"/>
      <protection locked="0"/>
    </xf>
    <xf numFmtId="2" fontId="48" fillId="7" borderId="0" xfId="0" applyNumberFormat="1" applyFont="1" applyFill="1" applyBorder="1" applyAlignment="1" applyProtection="1">
      <alignment horizontal="center" vertical="center"/>
      <protection locked="0"/>
    </xf>
    <xf numFmtId="0" fontId="12" fillId="4" borderId="0" xfId="0" applyFont="1" applyFill="1" applyBorder="1" applyAlignment="1" applyProtection="1">
      <alignment horizontal="center" vertical="center" wrapText="1"/>
      <protection locked="0"/>
    </xf>
    <xf numFmtId="0" fontId="3" fillId="7" borderId="0" xfId="0" applyFont="1" applyFill="1" applyBorder="1" applyAlignment="1" applyProtection="1">
      <alignment horizontal="center" vertical="center" wrapText="1"/>
      <protection locked="0"/>
    </xf>
    <xf numFmtId="0" fontId="6" fillId="4" borderId="0" xfId="0" applyFont="1" applyFill="1" applyBorder="1" applyAlignment="1" applyProtection="1">
      <alignment horizontal="center" vertical="center" wrapText="1"/>
      <protection locked="0"/>
    </xf>
    <xf numFmtId="0" fontId="48" fillId="0" borderId="0" xfId="0" applyFont="1" applyBorder="1" applyAlignment="1" applyProtection="1">
      <alignment horizontal="center" vertical="center"/>
      <protection locked="0"/>
    </xf>
    <xf numFmtId="0" fontId="2" fillId="0" borderId="0" xfId="0" applyFont="1" applyBorder="1" applyAlignment="1" applyProtection="1">
      <alignment horizontal="center"/>
      <protection locked="0"/>
    </xf>
    <xf numFmtId="0" fontId="15" fillId="4" borderId="0" xfId="0" applyFont="1" applyFill="1" applyBorder="1" applyAlignment="1" applyProtection="1">
      <alignment horizontal="center" vertical="center"/>
      <protection locked="0"/>
    </xf>
    <xf numFmtId="0" fontId="15" fillId="4" borderId="0" xfId="0" applyFont="1" applyFill="1" applyBorder="1" applyAlignment="1" applyProtection="1">
      <alignment horizontal="center" vertical="center" wrapText="1"/>
      <protection locked="0"/>
    </xf>
    <xf numFmtId="2" fontId="3" fillId="7"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6" fillId="4" borderId="0" xfId="0" applyFont="1" applyFill="1" applyBorder="1" applyAlignment="1" applyProtection="1">
      <alignment horizontal="center"/>
      <protection locked="0"/>
    </xf>
    <xf numFmtId="0" fontId="6" fillId="0" borderId="0" xfId="0" applyFont="1" applyBorder="1" applyAlignment="1" applyProtection="1">
      <alignment horizontal="center" vertical="center"/>
      <protection locked="0"/>
    </xf>
    <xf numFmtId="0" fontId="48" fillId="7" borderId="0" xfId="0" applyFont="1" applyFill="1" applyBorder="1" applyAlignment="1" applyProtection="1">
      <alignment horizontal="center" vertical="center"/>
      <protection locked="0"/>
    </xf>
    <xf numFmtId="0" fontId="75" fillId="7" borderId="0" xfId="0" applyFont="1" applyFill="1" applyBorder="1" applyAlignment="1" applyProtection="1">
      <alignment horizontal="center" vertical="center"/>
      <protection locked="0"/>
    </xf>
    <xf numFmtId="0" fontId="48"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protection locked="0"/>
    </xf>
    <xf numFmtId="0" fontId="0" fillId="7" borderId="0" xfId="0" applyFont="1" applyFill="1" applyBorder="1" applyAlignment="1" applyProtection="1">
      <alignment horizontal="center" vertical="center"/>
      <protection locked="0"/>
    </xf>
    <xf numFmtId="17" fontId="6" fillId="4" borderId="0" xfId="0" applyNumberFormat="1" applyFont="1" applyFill="1" applyBorder="1" applyAlignment="1" applyProtection="1">
      <alignment horizontal="center" vertical="center"/>
      <protection locked="0"/>
    </xf>
    <xf numFmtId="3" fontId="3" fillId="0" borderId="0" xfId="0" applyNumberFormat="1" applyFont="1" applyBorder="1" applyAlignment="1" applyProtection="1">
      <alignment horizontal="center" vertical="center"/>
      <protection locked="0"/>
    </xf>
    <xf numFmtId="3" fontId="6" fillId="0" borderId="0" xfId="0" applyNumberFormat="1" applyFont="1" applyBorder="1" applyAlignment="1" applyProtection="1">
      <alignment horizontal="center" vertical="center"/>
      <protection locked="0"/>
    </xf>
    <xf numFmtId="0" fontId="18" fillId="4" borderId="0" xfId="0" applyFont="1" applyFill="1" applyBorder="1" applyAlignment="1" applyProtection="1">
      <alignment horizontal="center"/>
      <protection locked="0"/>
    </xf>
    <xf numFmtId="0" fontId="18" fillId="4" borderId="0" xfId="0" applyFont="1" applyFill="1" applyBorder="1" applyAlignment="1" applyProtection="1">
      <alignment horizontal="center" vertical="center"/>
      <protection locked="0"/>
    </xf>
    <xf numFmtId="3" fontId="13" fillId="7" borderId="0" xfId="0" applyNumberFormat="1" applyFont="1" applyFill="1" applyBorder="1" applyAlignment="1" applyProtection="1">
      <alignment horizontal="center" vertical="center"/>
      <protection locked="0"/>
    </xf>
    <xf numFmtId="3" fontId="28" fillId="7" borderId="0" xfId="0" applyNumberFormat="1" applyFont="1" applyFill="1" applyBorder="1" applyAlignment="1" applyProtection="1">
      <alignment horizontal="center" vertical="center"/>
      <protection locked="0"/>
    </xf>
    <xf numFmtId="9" fontId="13" fillId="0" borderId="0" xfId="2"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1" fontId="3" fillId="0" borderId="0" xfId="0" applyNumberFormat="1" applyFont="1" applyBorder="1" applyAlignment="1" applyProtection="1">
      <alignment horizontal="center" vertical="center"/>
      <protection locked="0"/>
    </xf>
    <xf numFmtId="0" fontId="64" fillId="0" borderId="0" xfId="0" applyFont="1" applyBorder="1" applyAlignment="1">
      <alignment horizontal="center" vertical="center" wrapText="1"/>
    </xf>
    <xf numFmtId="0" fontId="15" fillId="0" borderId="0" xfId="0" applyFont="1" applyBorder="1" applyAlignment="1" applyProtection="1">
      <alignment horizontal="center" vertical="center"/>
      <protection locked="0"/>
    </xf>
    <xf numFmtId="164" fontId="11" fillId="0" borderId="0" xfId="5" applyFont="1" applyBorder="1" applyAlignment="1" applyProtection="1">
      <alignment horizontal="center" vertical="center"/>
      <protection locked="0"/>
    </xf>
    <xf numFmtId="49" fontId="28" fillId="7" borderId="0" xfId="0" applyNumberFormat="1" applyFont="1" applyFill="1" applyBorder="1" applyAlignment="1" applyProtection="1">
      <alignment horizontal="center" vertical="center"/>
      <protection locked="0"/>
    </xf>
    <xf numFmtId="0" fontId="28" fillId="7" borderId="0" xfId="0" applyFont="1" applyFill="1" applyBorder="1" applyAlignment="1" applyProtection="1">
      <alignment horizontal="center" vertical="center"/>
      <protection locked="0"/>
    </xf>
    <xf numFmtId="1" fontId="68" fillId="7" borderId="0" xfId="0" applyNumberFormat="1" applyFont="1" applyFill="1" applyBorder="1" applyAlignment="1" applyProtection="1">
      <alignment horizontal="center" vertical="center"/>
      <protection locked="0"/>
    </xf>
    <xf numFmtId="3" fontId="17" fillId="7" borderId="0" xfId="0" applyNumberFormat="1" applyFont="1" applyFill="1" applyBorder="1" applyAlignment="1" applyProtection="1">
      <alignment horizontal="center" vertical="center"/>
      <protection locked="0"/>
    </xf>
    <xf numFmtId="0" fontId="28" fillId="7" borderId="0" xfId="0" applyFont="1" applyFill="1" applyBorder="1" applyAlignment="1" applyProtection="1">
      <alignment horizontal="center" vertical="center" textRotation="90" wrapText="1"/>
      <protection locked="0"/>
    </xf>
    <xf numFmtId="0" fontId="28" fillId="7" borderId="0" xfId="0" applyFont="1" applyFill="1" applyBorder="1" applyAlignment="1" applyProtection="1">
      <alignment horizontal="center" vertical="center" wrapText="1"/>
      <protection locked="0"/>
    </xf>
    <xf numFmtId="0" fontId="74" fillId="7" borderId="0" xfId="0" applyFont="1" applyFill="1" applyBorder="1" applyAlignment="1" applyProtection="1">
      <alignment horizontal="center" vertical="center"/>
      <protection locked="0"/>
    </xf>
    <xf numFmtId="0" fontId="6" fillId="7" borderId="0" xfId="0" applyFont="1" applyFill="1" applyBorder="1" applyAlignment="1" applyProtection="1">
      <alignment horizontal="center" vertical="center" wrapText="1"/>
      <protection locked="0"/>
    </xf>
    <xf numFmtId="0" fontId="12" fillId="7" borderId="0" xfId="0" applyFont="1" applyFill="1" applyBorder="1" applyAlignment="1" applyProtection="1">
      <alignment horizontal="center" vertical="center" wrapText="1"/>
      <protection locked="0"/>
    </xf>
    <xf numFmtId="0" fontId="4" fillId="7" borderId="3" xfId="0" applyFont="1" applyFill="1" applyBorder="1" applyAlignment="1" applyProtection="1">
      <alignment horizontal="left" vertical="center"/>
      <protection locked="0"/>
    </xf>
    <xf numFmtId="0" fontId="11" fillId="7" borderId="3" xfId="0" applyFont="1" applyFill="1" applyBorder="1" applyAlignment="1" applyProtection="1">
      <alignment horizontal="left" vertical="center"/>
      <protection locked="0"/>
    </xf>
    <xf numFmtId="0" fontId="11" fillId="7" borderId="0" xfId="0" applyFont="1" applyFill="1" applyBorder="1" applyAlignment="1" applyProtection="1">
      <alignment horizontal="left" vertical="center" wrapText="1"/>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3" fontId="17" fillId="0" borderId="10" xfId="0" applyNumberFormat="1" applyFont="1" applyBorder="1" applyAlignment="1" applyProtection="1">
      <alignment horizontal="center" vertical="center" wrapText="1"/>
      <protection locked="0"/>
    </xf>
    <xf numFmtId="3" fontId="17" fillId="0" borderId="11" xfId="0" applyNumberFormat="1" applyFont="1" applyBorder="1" applyAlignment="1" applyProtection="1">
      <alignment horizontal="center" vertical="center" wrapText="1"/>
      <protection locked="0"/>
    </xf>
    <xf numFmtId="3" fontId="17" fillId="0" borderId="12" xfId="0" applyNumberFormat="1" applyFont="1" applyBorder="1" applyAlignment="1" applyProtection="1">
      <alignment horizontal="center" vertical="center" wrapText="1"/>
      <protection locked="0"/>
    </xf>
    <xf numFmtId="0" fontId="9" fillId="0" borderId="0" xfId="0" applyFont="1" applyFill="1" applyBorder="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0" fontId="2" fillId="3" borderId="0" xfId="0" applyFont="1" applyFill="1" applyAlignment="1" applyProtection="1">
      <alignment horizontal="center"/>
      <protection locked="0"/>
    </xf>
    <xf numFmtId="4" fontId="11" fillId="7" borderId="0" xfId="0" applyNumberFormat="1" applyFont="1" applyFill="1" applyBorder="1" applyAlignment="1" applyProtection="1">
      <alignment horizontal="left" vertical="top"/>
      <protection locked="0"/>
    </xf>
    <xf numFmtId="0" fontId="9" fillId="7" borderId="0" xfId="0" applyFont="1" applyFill="1" applyBorder="1" applyAlignment="1" applyProtection="1">
      <alignment horizontal="left" vertical="center"/>
      <protection locked="0"/>
    </xf>
    <xf numFmtId="0" fontId="9" fillId="7" borderId="6" xfId="0" applyFont="1" applyFill="1" applyBorder="1" applyAlignment="1" applyProtection="1">
      <alignment horizontal="left" vertical="center"/>
      <protection locked="0"/>
    </xf>
    <xf numFmtId="0" fontId="18" fillId="7" borderId="10" xfId="0" applyFont="1" applyFill="1" applyBorder="1" applyAlignment="1" applyProtection="1">
      <alignment horizontal="center" vertical="center"/>
      <protection locked="0"/>
    </xf>
    <xf numFmtId="0" fontId="18" fillId="7" borderId="11" xfId="0" applyFont="1" applyFill="1" applyBorder="1" applyAlignment="1" applyProtection="1">
      <alignment horizontal="center" vertical="center"/>
      <protection locked="0"/>
    </xf>
    <xf numFmtId="0" fontId="18" fillId="7" borderId="12" xfId="0" applyFont="1" applyFill="1" applyBorder="1" applyAlignment="1" applyProtection="1">
      <alignment horizontal="center" vertical="center"/>
      <protection locked="0"/>
    </xf>
    <xf numFmtId="0" fontId="0" fillId="7" borderId="10" xfId="0" applyFont="1" applyFill="1" applyBorder="1" applyAlignment="1" applyProtection="1">
      <alignment horizontal="left" vertical="center"/>
      <protection locked="0"/>
    </xf>
    <xf numFmtId="0" fontId="0" fillId="7" borderId="11" xfId="0" applyFont="1" applyFill="1" applyBorder="1" applyAlignment="1" applyProtection="1">
      <alignment horizontal="left" vertical="center"/>
      <protection locked="0"/>
    </xf>
    <xf numFmtId="0" fontId="0" fillId="7" borderId="12" xfId="0" applyFont="1" applyFill="1" applyBorder="1" applyAlignment="1" applyProtection="1">
      <alignment horizontal="left" vertical="center"/>
      <protection locked="0"/>
    </xf>
    <xf numFmtId="0" fontId="2" fillId="7" borderId="10" xfId="0" applyFont="1" applyFill="1" applyBorder="1" applyAlignment="1" applyProtection="1">
      <alignment horizontal="center"/>
      <protection locked="0"/>
    </xf>
    <xf numFmtId="0" fontId="2" fillId="7" borderId="11" xfId="0" applyFont="1" applyFill="1" applyBorder="1" applyAlignment="1" applyProtection="1">
      <alignment horizontal="center"/>
      <protection locked="0"/>
    </xf>
    <xf numFmtId="0" fontId="2" fillId="7" borderId="12" xfId="0" applyFont="1" applyFill="1" applyBorder="1" applyAlignment="1" applyProtection="1">
      <alignment horizontal="center"/>
      <protection locked="0"/>
    </xf>
    <xf numFmtId="3" fontId="63" fillId="7" borderId="10" xfId="0" applyNumberFormat="1" applyFont="1" applyFill="1" applyBorder="1" applyAlignment="1">
      <alignment horizontal="center"/>
    </xf>
    <xf numFmtId="3" fontId="63" fillId="7" borderId="11" xfId="0" applyNumberFormat="1" applyFont="1" applyFill="1" applyBorder="1" applyAlignment="1">
      <alignment horizontal="center"/>
    </xf>
    <xf numFmtId="3" fontId="63" fillId="7" borderId="12" xfId="0" applyNumberFormat="1" applyFont="1" applyFill="1" applyBorder="1" applyAlignment="1">
      <alignment horizontal="center"/>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63" fillId="0" borderId="10"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12" xfId="0" applyFont="1" applyBorder="1" applyAlignment="1">
      <alignment horizontal="center" vertical="center" wrapText="1"/>
    </xf>
    <xf numFmtId="0" fontId="11" fillId="7" borderId="0"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9" fillId="4" borderId="0" xfId="0" applyFont="1" applyFill="1" applyBorder="1" applyAlignment="1" applyProtection="1">
      <alignment horizontal="left" vertical="center" wrapText="1"/>
      <protection locked="0"/>
    </xf>
    <xf numFmtId="0" fontId="65" fillId="0" borderId="1" xfId="0" applyFont="1" applyBorder="1" applyAlignment="1">
      <alignment horizontal="center" vertical="center" wrapText="1"/>
    </xf>
    <xf numFmtId="0" fontId="65" fillId="0" borderId="10"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12" xfId="0" applyFont="1" applyBorder="1" applyAlignment="1">
      <alignment horizontal="center" vertical="center" wrapText="1"/>
    </xf>
    <xf numFmtId="0" fontId="74" fillId="0" borderId="0" xfId="0" applyFont="1" applyBorder="1" applyAlignment="1" applyProtection="1">
      <alignment horizontal="center" vertical="center"/>
      <protection locked="0"/>
    </xf>
    <xf numFmtId="0" fontId="3" fillId="0" borderId="1" xfId="0" applyFont="1" applyBorder="1" applyAlignment="1" applyProtection="1">
      <alignment vertical="center"/>
      <protection locked="0"/>
    </xf>
    <xf numFmtId="0" fontId="12" fillId="0" borderId="10"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172" fontId="3" fillId="0" borderId="1" xfId="0" applyNumberFormat="1" applyFont="1" applyBorder="1" applyAlignment="1" applyProtection="1">
      <alignment horizontal="center" vertical="center"/>
      <protection locked="0"/>
    </xf>
    <xf numFmtId="10" fontId="3" fillId="0" borderId="1" xfId="2" applyNumberFormat="1" applyFont="1" applyBorder="1" applyAlignment="1" applyProtection="1">
      <alignment horizontal="center" vertical="center"/>
      <protection locked="0"/>
    </xf>
    <xf numFmtId="0" fontId="3" fillId="7" borderId="1" xfId="0" applyFont="1" applyFill="1" applyBorder="1" applyAlignment="1" applyProtection="1">
      <alignment horizontal="center" vertical="center"/>
      <protection locked="0"/>
    </xf>
    <xf numFmtId="0" fontId="3" fillId="7" borderId="10" xfId="0" applyFont="1" applyFill="1" applyBorder="1" applyAlignment="1" applyProtection="1">
      <alignment horizontal="center" vertical="center"/>
      <protection locked="0"/>
    </xf>
    <xf numFmtId="0" fontId="3" fillId="7" borderId="11" xfId="0" applyFont="1" applyFill="1" applyBorder="1" applyAlignment="1" applyProtection="1">
      <alignment horizontal="center" vertical="center"/>
      <protection locked="0"/>
    </xf>
    <xf numFmtId="0" fontId="3" fillId="7" borderId="12" xfId="0" applyFont="1" applyFill="1" applyBorder="1" applyAlignment="1" applyProtection="1">
      <alignment horizontal="center" vertical="center"/>
      <protection locked="0"/>
    </xf>
    <xf numFmtId="0" fontId="2" fillId="7" borderId="1" xfId="0" applyFont="1" applyFill="1" applyBorder="1" applyAlignment="1" applyProtection="1">
      <alignment horizontal="center"/>
      <protection locked="0"/>
    </xf>
    <xf numFmtId="4" fontId="70" fillId="7" borderId="0" xfId="0" applyNumberFormat="1" applyFont="1" applyFill="1" applyBorder="1" applyAlignment="1" applyProtection="1">
      <alignment horizontal="center" vertical="center" wrapText="1"/>
    </xf>
    <xf numFmtId="0" fontId="50" fillId="7" borderId="0" xfId="0" applyFont="1" applyFill="1" applyBorder="1" applyAlignment="1" applyProtection="1">
      <alignment horizontal="left" vertical="center"/>
      <protection locked="0"/>
    </xf>
    <xf numFmtId="0" fontId="9" fillId="7" borderId="0" xfId="0" applyFont="1" applyFill="1" applyBorder="1" applyAlignment="1" applyProtection="1">
      <alignment horizontal="center" vertical="center" wrapText="1"/>
      <protection locked="0"/>
    </xf>
    <xf numFmtId="0" fontId="60" fillId="7" borderId="1" xfId="0" applyFont="1" applyFill="1" applyBorder="1" applyAlignment="1" applyProtection="1">
      <alignment horizontal="center"/>
    </xf>
    <xf numFmtId="0" fontId="9" fillId="7" borderId="0" xfId="0" applyFont="1" applyFill="1" applyBorder="1" applyAlignment="1" applyProtection="1">
      <alignment horizontal="left" vertical="center" wrapText="1"/>
      <protection locked="0"/>
    </xf>
    <xf numFmtId="0" fontId="6" fillId="4" borderId="0" xfId="0" applyFont="1" applyFill="1" applyBorder="1" applyAlignment="1" applyProtection="1">
      <alignment horizontal="left" vertical="center"/>
      <protection locked="0"/>
    </xf>
    <xf numFmtId="0" fontId="7" fillId="3" borderId="0" xfId="0" applyFont="1" applyFill="1" applyAlignment="1" applyProtection="1">
      <alignment horizontal="left" vertical="center"/>
      <protection locked="0"/>
    </xf>
    <xf numFmtId="0" fontId="27" fillId="7" borderId="3" xfId="0" applyFont="1" applyFill="1" applyBorder="1" applyAlignment="1" applyProtection="1">
      <alignment horizontal="left" vertical="center" wrapText="1"/>
      <protection locked="0"/>
    </xf>
    <xf numFmtId="0" fontId="28" fillId="0" borderId="10"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28" fillId="0" borderId="12"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28" fillId="7" borderId="10" xfId="0" applyFont="1" applyFill="1" applyBorder="1" applyAlignment="1" applyProtection="1">
      <alignment horizontal="center" vertical="center"/>
      <protection locked="0"/>
    </xf>
    <xf numFmtId="0" fontId="28" fillId="7" borderId="11" xfId="0" applyFont="1" applyFill="1" applyBorder="1" applyAlignment="1" applyProtection="1">
      <alignment horizontal="center" vertical="center"/>
      <protection locked="0"/>
    </xf>
    <xf numFmtId="0" fontId="28" fillId="7" borderId="12" xfId="0" applyFont="1" applyFill="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28" fillId="7" borderId="1" xfId="0" applyFont="1" applyFill="1" applyBorder="1" applyAlignment="1" applyProtection="1">
      <alignment horizontal="center" vertical="center"/>
      <protection locked="0"/>
    </xf>
    <xf numFmtId="0" fontId="13" fillId="7" borderId="2" xfId="0" applyFont="1" applyFill="1" applyBorder="1" applyAlignment="1" applyProtection="1">
      <alignment horizontal="left" vertical="center"/>
      <protection locked="0"/>
    </xf>
    <xf numFmtId="0" fontId="13" fillId="7" borderId="3" xfId="0" applyFont="1" applyFill="1" applyBorder="1" applyAlignment="1" applyProtection="1">
      <alignment horizontal="left" vertical="center"/>
      <protection locked="0"/>
    </xf>
    <xf numFmtId="0" fontId="13" fillId="7" borderId="4" xfId="0" applyFont="1" applyFill="1" applyBorder="1" applyAlignment="1" applyProtection="1">
      <alignment horizontal="left" vertical="center"/>
      <protection locked="0"/>
    </xf>
    <xf numFmtId="3" fontId="13" fillId="7" borderId="1" xfId="0" applyNumberFormat="1" applyFont="1" applyFill="1" applyBorder="1" applyAlignment="1" applyProtection="1">
      <alignment horizontal="center" vertical="center"/>
      <protection locked="0"/>
    </xf>
    <xf numFmtId="17" fontId="6" fillId="4" borderId="1" xfId="0" applyNumberFormat="1" applyFont="1" applyFill="1" applyBorder="1" applyAlignment="1" applyProtection="1">
      <alignment horizontal="center" vertical="center"/>
      <protection locked="0"/>
    </xf>
    <xf numFmtId="3" fontId="3" fillId="0" borderId="1" xfId="0" applyNumberFormat="1" applyFont="1" applyBorder="1" applyAlignment="1" applyProtection="1">
      <alignment horizontal="center" vertical="center"/>
      <protection locked="0"/>
    </xf>
    <xf numFmtId="9" fontId="13" fillId="0" borderId="1" xfId="2" applyFont="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0" fontId="27" fillId="7" borderId="0" xfId="0" applyFont="1" applyFill="1" applyBorder="1" applyAlignment="1" applyProtection="1">
      <alignment horizontal="left" vertical="center" wrapText="1"/>
      <protection locked="0"/>
    </xf>
    <xf numFmtId="0" fontId="28" fillId="4" borderId="2" xfId="0" applyFont="1" applyFill="1" applyBorder="1" applyAlignment="1" applyProtection="1">
      <alignment horizontal="center" vertical="center"/>
      <protection locked="0"/>
    </xf>
    <xf numFmtId="0" fontId="28" fillId="4" borderId="3" xfId="0" applyFont="1" applyFill="1" applyBorder="1" applyAlignment="1" applyProtection="1">
      <alignment horizontal="center" vertical="center"/>
      <protection locked="0"/>
    </xf>
    <xf numFmtId="0" fontId="28" fillId="4" borderId="4" xfId="0" applyFont="1" applyFill="1" applyBorder="1" applyAlignment="1" applyProtection="1">
      <alignment horizontal="center" vertical="center"/>
      <protection locked="0"/>
    </xf>
    <xf numFmtId="0" fontId="28" fillId="4" borderId="5" xfId="0" applyFont="1" applyFill="1" applyBorder="1" applyAlignment="1" applyProtection="1">
      <alignment horizontal="center" vertical="center"/>
      <protection locked="0"/>
    </xf>
    <xf numFmtId="0" fontId="28" fillId="4" borderId="6" xfId="0" applyFont="1" applyFill="1" applyBorder="1" applyAlignment="1" applyProtection="1">
      <alignment horizontal="center" vertical="center"/>
      <protection locked="0"/>
    </xf>
    <xf numFmtId="0" fontId="28" fillId="4" borderId="7" xfId="0" applyFont="1" applyFill="1" applyBorder="1" applyAlignment="1" applyProtection="1">
      <alignment horizontal="center" vertical="center"/>
      <protection locked="0"/>
    </xf>
    <xf numFmtId="0" fontId="28" fillId="4" borderId="1" xfId="0" applyFont="1" applyFill="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67" fillId="7" borderId="0" xfId="0" applyFont="1" applyFill="1" applyBorder="1" applyAlignment="1" applyProtection="1">
      <alignment horizontal="center" vertical="center"/>
      <protection locked="0"/>
    </xf>
    <xf numFmtId="0" fontId="5" fillId="15" borderId="0" xfId="0" applyFont="1" applyFill="1" applyBorder="1" applyAlignment="1" applyProtection="1">
      <alignment horizontal="center"/>
      <protection locked="0"/>
    </xf>
    <xf numFmtId="0" fontId="0" fillId="0" borderId="1" xfId="0" applyFont="1" applyBorder="1" applyAlignment="1" applyProtection="1">
      <alignment horizontal="center" vertical="center"/>
      <protection locked="0"/>
    </xf>
    <xf numFmtId="3" fontId="28" fillId="7" borderId="1" xfId="0" applyNumberFormat="1" applyFont="1" applyFill="1" applyBorder="1" applyAlignment="1" applyProtection="1">
      <alignment horizontal="center" vertical="center"/>
      <protection locked="0"/>
    </xf>
    <xf numFmtId="0" fontId="32" fillId="7" borderId="3" xfId="0" applyFont="1" applyFill="1" applyBorder="1" applyAlignment="1" applyProtection="1">
      <alignment horizontal="left" vertical="center"/>
      <protection locked="0"/>
    </xf>
    <xf numFmtId="0" fontId="6" fillId="4" borderId="1"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3" fontId="13" fillId="7" borderId="10" xfId="0" applyNumberFormat="1" applyFont="1" applyFill="1" applyBorder="1" applyAlignment="1" applyProtection="1">
      <alignment horizontal="center" vertical="center"/>
      <protection locked="0"/>
    </xf>
    <xf numFmtId="3" fontId="13" fillId="7" borderId="11" xfId="0" applyNumberFormat="1" applyFont="1" applyFill="1" applyBorder="1" applyAlignment="1" applyProtection="1">
      <alignment horizontal="center" vertical="center"/>
      <protection locked="0"/>
    </xf>
    <xf numFmtId="3" fontId="13" fillId="7" borderId="12" xfId="0" applyNumberFormat="1" applyFont="1" applyFill="1" applyBorder="1" applyAlignment="1" applyProtection="1">
      <alignment horizontal="center" vertical="center"/>
      <protection locked="0"/>
    </xf>
    <xf numFmtId="3" fontId="6" fillId="0" borderId="1" xfId="0" applyNumberFormat="1" applyFont="1" applyBorder="1" applyAlignment="1" applyProtection="1">
      <alignment horizontal="center" vertical="center"/>
      <protection locked="0"/>
    </xf>
    <xf numFmtId="0" fontId="6" fillId="7" borderId="0" xfId="0" applyFont="1" applyFill="1" applyBorder="1" applyAlignment="1" applyProtection="1">
      <alignment horizontal="center" vertical="center"/>
      <protection locked="0"/>
    </xf>
    <xf numFmtId="0" fontId="0" fillId="7" borderId="1" xfId="0" applyFont="1" applyFill="1" applyBorder="1" applyAlignment="1" applyProtection="1">
      <alignment horizontal="center" vertical="center"/>
      <protection locked="0"/>
    </xf>
    <xf numFmtId="0" fontId="3" fillId="7" borderId="0" xfId="0" applyFont="1" applyFill="1" applyBorder="1" applyAlignment="1" applyProtection="1">
      <alignment horizontal="center" vertical="center"/>
      <protection locked="0"/>
    </xf>
    <xf numFmtId="0" fontId="2" fillId="7" borderId="0" xfId="0" applyFont="1" applyFill="1" applyBorder="1" applyAlignment="1" applyProtection="1">
      <alignment horizontal="center"/>
      <protection locked="0"/>
    </xf>
    <xf numFmtId="0" fontId="45" fillId="7" borderId="0" xfId="0" applyFont="1" applyFill="1" applyBorder="1" applyAlignment="1" applyProtection="1">
      <alignment horizontal="center" vertical="center"/>
      <protection locked="0"/>
    </xf>
    <xf numFmtId="0" fontId="66" fillId="7" borderId="0" xfId="0" applyFont="1" applyFill="1" applyBorder="1" applyAlignment="1" applyProtection="1">
      <alignment horizontal="center" vertical="center"/>
      <protection locked="0"/>
    </xf>
    <xf numFmtId="0" fontId="67" fillId="7" borderId="0" xfId="0" applyFont="1" applyFill="1" applyBorder="1" applyAlignment="1" applyProtection="1">
      <alignment horizontal="left" vertical="center"/>
      <protection locked="0"/>
    </xf>
    <xf numFmtId="0" fontId="17" fillId="0" borderId="10" xfId="0" applyFont="1" applyBorder="1" applyAlignment="1" applyProtection="1">
      <alignment horizontal="left" vertical="center"/>
      <protection locked="0"/>
    </xf>
    <xf numFmtId="0" fontId="17" fillId="0" borderId="11" xfId="0" applyFont="1" applyBorder="1" applyAlignment="1" applyProtection="1">
      <alignment horizontal="left" vertical="center"/>
      <protection locked="0"/>
    </xf>
    <xf numFmtId="0" fontId="17" fillId="0" borderId="12" xfId="0" applyFont="1" applyBorder="1" applyAlignment="1" applyProtection="1">
      <alignment horizontal="left" vertical="center"/>
      <protection locked="0"/>
    </xf>
    <xf numFmtId="0" fontId="9" fillId="0" borderId="0" xfId="0" applyFont="1" applyFill="1" applyAlignment="1" applyProtection="1">
      <alignment horizontal="left" vertical="center"/>
      <protection locked="0"/>
    </xf>
    <xf numFmtId="0" fontId="80" fillId="7" borderId="2" xfId="0" applyFont="1" applyFill="1" applyBorder="1" applyAlignment="1" applyProtection="1">
      <alignment horizontal="center" vertical="center"/>
      <protection locked="0"/>
    </xf>
    <xf numFmtId="0" fontId="80" fillId="7" borderId="3" xfId="0" applyFont="1" applyFill="1" applyBorder="1" applyAlignment="1" applyProtection="1">
      <alignment horizontal="center" vertical="center"/>
      <protection locked="0"/>
    </xf>
    <xf numFmtId="0" fontId="80" fillId="7" borderId="4" xfId="0" applyFont="1" applyFill="1" applyBorder="1" applyAlignment="1" applyProtection="1">
      <alignment horizontal="center" vertical="center"/>
      <protection locked="0"/>
    </xf>
    <xf numFmtId="0" fontId="80" fillId="7" borderId="5" xfId="0" applyFont="1" applyFill="1" applyBorder="1" applyAlignment="1" applyProtection="1">
      <alignment horizontal="center" vertical="center"/>
      <protection locked="0"/>
    </xf>
    <xf numFmtId="0" fontId="80" fillId="7" borderId="6" xfId="0" applyFont="1" applyFill="1" applyBorder="1" applyAlignment="1" applyProtection="1">
      <alignment horizontal="center" vertical="center"/>
      <protection locked="0"/>
    </xf>
    <xf numFmtId="0" fontId="80" fillId="7" borderId="7" xfId="0" applyFont="1" applyFill="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62" fillId="0" borderId="1" xfId="0" applyFont="1" applyBorder="1" applyAlignment="1">
      <alignment horizontal="left" vertical="center" wrapText="1"/>
    </xf>
    <xf numFmtId="0" fontId="15" fillId="7" borderId="2" xfId="0" applyFont="1" applyFill="1" applyBorder="1" applyAlignment="1" applyProtection="1">
      <alignment horizontal="center" vertical="center"/>
      <protection locked="0"/>
    </xf>
    <xf numFmtId="0" fontId="15" fillId="7" borderId="3" xfId="0" applyFont="1" applyFill="1" applyBorder="1" applyAlignment="1" applyProtection="1">
      <alignment horizontal="center" vertical="center"/>
      <protection locked="0"/>
    </xf>
    <xf numFmtId="0" fontId="15" fillId="7" borderId="4" xfId="0" applyFont="1" applyFill="1" applyBorder="1" applyAlignment="1" applyProtection="1">
      <alignment horizontal="center" vertical="center"/>
      <protection locked="0"/>
    </xf>
    <xf numFmtId="0" fontId="15" fillId="7" borderId="5" xfId="0" applyFont="1" applyFill="1" applyBorder="1" applyAlignment="1" applyProtection="1">
      <alignment horizontal="center" vertical="center"/>
      <protection locked="0"/>
    </xf>
    <xf numFmtId="0" fontId="15" fillId="7" borderId="6" xfId="0" applyFont="1" applyFill="1" applyBorder="1" applyAlignment="1" applyProtection="1">
      <alignment horizontal="center" vertical="center"/>
      <protection locked="0"/>
    </xf>
    <xf numFmtId="0" fontId="15" fillId="7" borderId="7" xfId="0" applyFont="1" applyFill="1" applyBorder="1" applyAlignment="1" applyProtection="1">
      <alignment horizontal="center" vertical="center"/>
      <protection locked="0"/>
    </xf>
    <xf numFmtId="0" fontId="27" fillId="7" borderId="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6" xfId="0" applyFont="1" applyFill="1" applyBorder="1" applyAlignment="1" applyProtection="1">
      <alignment horizontal="left" vertical="center"/>
      <protection locked="0"/>
    </xf>
    <xf numFmtId="0" fontId="64" fillId="0" borderId="1" xfId="0" applyFont="1" applyBorder="1" applyAlignment="1">
      <alignment horizontal="center" vertical="center" wrapText="1"/>
    </xf>
    <xf numFmtId="0" fontId="9" fillId="0" borderId="0" xfId="0" applyFont="1" applyFill="1" applyAlignment="1" applyProtection="1">
      <alignment horizontal="left" vertical="center" wrapText="1"/>
      <protection locked="0"/>
    </xf>
    <xf numFmtId="0" fontId="9" fillId="7" borderId="0" xfId="0" applyFont="1" applyFill="1" applyAlignment="1" applyProtection="1">
      <alignment horizontal="left" vertical="center"/>
      <protection locked="0"/>
    </xf>
    <xf numFmtId="0" fontId="6" fillId="4" borderId="1" xfId="0" applyFont="1" applyFill="1" applyBorder="1" applyAlignment="1" applyProtection="1">
      <alignment horizontal="center" vertical="center" wrapText="1"/>
      <protection locked="0"/>
    </xf>
    <xf numFmtId="0" fontId="2" fillId="7" borderId="1" xfId="0" applyFont="1" applyFill="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7" borderId="1" xfId="0" applyFont="1" applyFill="1" applyBorder="1" applyAlignment="1" applyProtection="1">
      <alignment horizontal="center" vertical="center"/>
      <protection locked="0"/>
    </xf>
    <xf numFmtId="0" fontId="79" fillId="7" borderId="10" xfId="0" applyFont="1" applyFill="1" applyBorder="1" applyAlignment="1" applyProtection="1">
      <alignment horizontal="left" vertical="center" wrapText="1"/>
      <protection locked="0"/>
    </xf>
    <xf numFmtId="0" fontId="79" fillId="7" borderId="11" xfId="0" applyFont="1" applyFill="1" applyBorder="1" applyAlignment="1" applyProtection="1">
      <alignment horizontal="left" vertical="center" wrapText="1"/>
      <protection locked="0"/>
    </xf>
    <xf numFmtId="0" fontId="79" fillId="7" borderId="12" xfId="0" applyFont="1" applyFill="1" applyBorder="1" applyAlignment="1" applyProtection="1">
      <alignment horizontal="left" vertical="center" wrapText="1"/>
      <protection locked="0"/>
    </xf>
    <xf numFmtId="0" fontId="6"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17" fillId="7" borderId="10" xfId="0" applyFont="1" applyFill="1" applyBorder="1" applyAlignment="1" applyProtection="1">
      <alignment horizontal="center" vertical="center"/>
      <protection locked="0"/>
    </xf>
    <xf numFmtId="0" fontId="17" fillId="7" borderId="11" xfId="0" applyFont="1" applyFill="1" applyBorder="1" applyAlignment="1" applyProtection="1">
      <alignment horizontal="center" vertical="center"/>
      <protection locked="0"/>
    </xf>
    <xf numFmtId="0" fontId="17" fillId="7" borderId="12"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15" fillId="7" borderId="10" xfId="0" applyFont="1" applyFill="1" applyBorder="1" applyAlignment="1" applyProtection="1">
      <alignment horizontal="center" vertical="center"/>
      <protection locked="0"/>
    </xf>
    <xf numFmtId="0" fontId="15" fillId="7" borderId="11" xfId="0" applyFont="1" applyFill="1" applyBorder="1" applyAlignment="1" applyProtection="1">
      <alignment horizontal="center" vertical="center"/>
      <protection locked="0"/>
    </xf>
    <xf numFmtId="0" fontId="15" fillId="7" borderId="12" xfId="0" applyFont="1" applyFill="1" applyBorder="1" applyAlignment="1" applyProtection="1">
      <alignment horizontal="center" vertical="center"/>
      <protection locked="0"/>
    </xf>
    <xf numFmtId="0" fontId="17" fillId="0" borderId="10" xfId="0" applyFont="1" applyBorder="1" applyAlignment="1" applyProtection="1">
      <alignment horizontal="center" vertical="center" wrapText="1"/>
      <protection locked="0"/>
    </xf>
    <xf numFmtId="0" fontId="17" fillId="0" borderId="11" xfId="0" applyFont="1" applyBorder="1" applyAlignment="1" applyProtection="1">
      <alignment horizontal="center" vertical="center" wrapText="1"/>
      <protection locked="0"/>
    </xf>
    <xf numFmtId="0" fontId="17" fillId="0" borderId="12" xfId="0" applyFont="1" applyBorder="1" applyAlignment="1" applyProtection="1">
      <alignment horizontal="center" vertical="center" wrapText="1"/>
      <protection locked="0"/>
    </xf>
    <xf numFmtId="0" fontId="15" fillId="4" borderId="2" xfId="0" applyFont="1" applyFill="1" applyBorder="1" applyAlignment="1" applyProtection="1">
      <alignment horizontal="center" vertical="center"/>
      <protection locked="0"/>
    </xf>
    <xf numFmtId="0" fontId="15" fillId="4" borderId="3" xfId="0" applyFont="1" applyFill="1" applyBorder="1" applyAlignment="1" applyProtection="1">
      <alignment horizontal="center" vertical="center"/>
      <protection locked="0"/>
    </xf>
    <xf numFmtId="0" fontId="15" fillId="4" borderId="5" xfId="0" applyFont="1" applyFill="1" applyBorder="1" applyAlignment="1" applyProtection="1">
      <alignment horizontal="center" vertical="center"/>
      <protection locked="0"/>
    </xf>
    <xf numFmtId="0" fontId="15" fillId="4" borderId="6" xfId="0" applyFont="1" applyFill="1" applyBorder="1" applyAlignment="1" applyProtection="1">
      <alignment horizontal="center" vertical="center"/>
      <protection locked="0"/>
    </xf>
    <xf numFmtId="0" fontId="15" fillId="4" borderId="1" xfId="0" applyFont="1" applyFill="1" applyBorder="1" applyAlignment="1" applyProtection="1">
      <alignment horizontal="center" vertical="center"/>
      <protection locked="0"/>
    </xf>
    <xf numFmtId="4" fontId="12" fillId="7" borderId="10" xfId="0" applyNumberFormat="1" applyFont="1" applyFill="1" applyBorder="1" applyAlignment="1" applyProtection="1">
      <alignment horizontal="left" vertical="center"/>
      <protection locked="0"/>
    </xf>
    <xf numFmtId="4" fontId="12" fillId="7" borderId="11" xfId="0" applyNumberFormat="1" applyFont="1" applyFill="1" applyBorder="1" applyAlignment="1" applyProtection="1">
      <alignment horizontal="left" vertical="center"/>
      <protection locked="0"/>
    </xf>
    <xf numFmtId="4" fontId="12" fillId="7" borderId="12" xfId="0" applyNumberFormat="1" applyFont="1" applyFill="1" applyBorder="1" applyAlignment="1" applyProtection="1">
      <alignment horizontal="left" vertical="center"/>
      <protection locked="0"/>
    </xf>
    <xf numFmtId="0" fontId="48" fillId="0" borderId="1" xfId="0" applyFont="1" applyBorder="1" applyAlignment="1" applyProtection="1">
      <alignment horizontal="center" vertical="center"/>
      <protection locked="0"/>
    </xf>
    <xf numFmtId="0" fontId="48" fillId="0" borderId="10" xfId="0" applyFont="1" applyBorder="1" applyAlignment="1" applyProtection="1">
      <alignment horizontal="center" vertical="center" wrapText="1"/>
      <protection locked="0"/>
    </xf>
    <xf numFmtId="0" fontId="48" fillId="0" borderId="11" xfId="0" applyFont="1" applyBorder="1" applyAlignment="1" applyProtection="1">
      <alignment horizontal="center" vertical="center" wrapText="1"/>
      <protection locked="0"/>
    </xf>
    <xf numFmtId="0" fontId="48" fillId="0" borderId="12" xfId="0" applyFont="1" applyBorder="1" applyAlignment="1" applyProtection="1">
      <alignment horizontal="center" vertical="center" wrapText="1"/>
      <protection locked="0"/>
    </xf>
    <xf numFmtId="0" fontId="61" fillId="7" borderId="0" xfId="0" applyFont="1" applyFill="1" applyAlignment="1" applyProtection="1">
      <alignment horizontal="left" vertical="center"/>
      <protection locked="0"/>
    </xf>
    <xf numFmtId="0" fontId="61" fillId="7" borderId="6" xfId="0" applyFont="1" applyFill="1" applyBorder="1" applyAlignment="1" applyProtection="1">
      <alignment horizontal="left" vertical="center"/>
      <protection locked="0"/>
    </xf>
    <xf numFmtId="0" fontId="61" fillId="7" borderId="0" xfId="0" applyFont="1" applyFill="1" applyBorder="1" applyAlignment="1" applyProtection="1">
      <alignment horizontal="left" vertical="center"/>
      <protection locked="0"/>
    </xf>
    <xf numFmtId="0" fontId="51" fillId="7" borderId="0" xfId="0" applyFont="1" applyFill="1" applyBorder="1" applyAlignment="1" applyProtection="1">
      <alignment horizontal="center"/>
    </xf>
    <xf numFmtId="0" fontId="3" fillId="0" borderId="8"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1" xfId="0" applyFont="1" applyBorder="1" applyAlignment="1" applyProtection="1">
      <alignment horizontal="center"/>
      <protection locked="0"/>
    </xf>
    <xf numFmtId="0" fontId="3" fillId="0" borderId="1" xfId="0" applyFont="1" applyBorder="1" applyAlignment="1" applyProtection="1">
      <alignment horizontal="center" vertical="center" wrapText="1"/>
      <protection locked="0"/>
    </xf>
    <xf numFmtId="0" fontId="15" fillId="7" borderId="1" xfId="0" applyFont="1" applyFill="1" applyBorder="1" applyAlignment="1" applyProtection="1">
      <alignment horizontal="center" vertical="center"/>
      <protection locked="0"/>
    </xf>
    <xf numFmtId="0" fontId="79" fillId="7" borderId="10" xfId="0" applyFont="1" applyFill="1" applyBorder="1" applyAlignment="1" applyProtection="1">
      <alignment horizontal="left" vertical="center"/>
      <protection locked="0"/>
    </xf>
    <xf numFmtId="0" fontId="79" fillId="7" borderId="11" xfId="0" applyFont="1" applyFill="1" applyBorder="1" applyAlignment="1" applyProtection="1">
      <alignment horizontal="left" vertical="center"/>
      <protection locked="0"/>
    </xf>
    <xf numFmtId="0" fontId="79" fillId="7" borderId="12" xfId="0" applyFont="1" applyFill="1" applyBorder="1" applyAlignment="1" applyProtection="1">
      <alignment horizontal="left" vertical="center"/>
      <protection locked="0"/>
    </xf>
    <xf numFmtId="2" fontId="3" fillId="0" borderId="1" xfId="0" applyNumberFormat="1" applyFont="1" applyBorder="1" applyAlignment="1" applyProtection="1">
      <alignment horizontal="center" vertical="center"/>
      <protection locked="0"/>
    </xf>
    <xf numFmtId="0" fontId="6" fillId="7" borderId="1" xfId="0" applyFont="1" applyFill="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15"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6" fillId="4" borderId="1" xfId="0" applyFont="1" applyFill="1" applyBorder="1" applyAlignment="1" applyProtection="1">
      <alignment horizontal="center"/>
      <protection locked="0"/>
    </xf>
    <xf numFmtId="0" fontId="14" fillId="7" borderId="0" xfId="0" applyFont="1" applyFill="1" applyBorder="1" applyAlignment="1" applyProtection="1">
      <alignment horizontal="left" vertical="center"/>
      <protection locked="0"/>
    </xf>
    <xf numFmtId="3" fontId="11" fillId="0" borderId="1" xfId="0" applyNumberFormat="1" applyFont="1" applyBorder="1" applyAlignment="1" applyProtection="1">
      <alignment horizontal="center" vertical="center"/>
      <protection locked="0"/>
    </xf>
    <xf numFmtId="0" fontId="9" fillId="7" borderId="6" xfId="0" applyFont="1" applyFill="1" applyBorder="1" applyAlignment="1" applyProtection="1">
      <alignment horizontal="left" vertical="center" wrapText="1"/>
      <protection locked="0"/>
    </xf>
    <xf numFmtId="164" fontId="11" fillId="0" borderId="1" xfId="5" applyFont="1" applyBorder="1" applyAlignment="1" applyProtection="1">
      <alignment horizontal="center" vertical="center"/>
      <protection locked="0"/>
    </xf>
    <xf numFmtId="171" fontId="3" fillId="0" borderId="10" xfId="0" applyNumberFormat="1" applyFont="1" applyBorder="1" applyAlignment="1" applyProtection="1">
      <alignment horizontal="center" vertical="center"/>
      <protection locked="0"/>
    </xf>
    <xf numFmtId="171" fontId="3" fillId="0" borderId="11" xfId="0" applyNumberFormat="1" applyFont="1" applyBorder="1" applyAlignment="1" applyProtection="1">
      <alignment horizontal="center" vertical="center"/>
      <protection locked="0"/>
    </xf>
    <xf numFmtId="171" fontId="3" fillId="0" borderId="12" xfId="0" applyNumberFormat="1" applyFont="1" applyBorder="1" applyAlignment="1" applyProtection="1">
      <alignment horizontal="center" vertical="center"/>
      <protection locked="0"/>
    </xf>
    <xf numFmtId="171" fontId="2" fillId="0" borderId="1" xfId="0" applyNumberFormat="1" applyFont="1" applyBorder="1" applyAlignment="1" applyProtection="1">
      <alignment horizontal="center"/>
      <protection locked="0"/>
    </xf>
    <xf numFmtId="0" fontId="6" fillId="0" borderId="3" xfId="0" applyFont="1" applyBorder="1" applyAlignment="1" applyProtection="1">
      <alignment horizontal="left" vertical="center"/>
      <protection locked="0"/>
    </xf>
    <xf numFmtId="0" fontId="6" fillId="4" borderId="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4" borderId="5"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171" fontId="3" fillId="0" borderId="1" xfId="0" applyNumberFormat="1" applyFont="1" applyBorder="1" applyAlignment="1" applyProtection="1">
      <alignment horizontal="center" vertical="center"/>
      <protection locked="0"/>
    </xf>
    <xf numFmtId="4" fontId="12" fillId="7" borderId="3" xfId="0" applyNumberFormat="1" applyFont="1" applyFill="1" applyBorder="1" applyAlignment="1" applyProtection="1">
      <alignment horizontal="left" vertical="center"/>
      <protection locked="0"/>
    </xf>
    <xf numFmtId="4" fontId="11" fillId="7" borderId="3" xfId="0" applyNumberFormat="1" applyFont="1" applyFill="1" applyBorder="1" applyAlignment="1" applyProtection="1">
      <alignment horizontal="left" vertical="center"/>
      <protection locked="0"/>
    </xf>
    <xf numFmtId="0" fontId="6" fillId="4" borderId="13" xfId="0" applyFont="1" applyFill="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3" fillId="7" borderId="10" xfId="0" applyFont="1" applyFill="1" applyBorder="1" applyAlignment="1" applyProtection="1">
      <alignment horizontal="center"/>
      <protection locked="0"/>
    </xf>
    <xf numFmtId="0" fontId="3" fillId="7" borderId="11" xfId="0" applyFont="1" applyFill="1" applyBorder="1" applyAlignment="1" applyProtection="1">
      <alignment horizontal="center"/>
      <protection locked="0"/>
    </xf>
    <xf numFmtId="0" fontId="3" fillId="7" borderId="12" xfId="0" applyFont="1" applyFill="1" applyBorder="1" applyAlignment="1" applyProtection="1">
      <alignment horizontal="center"/>
      <protection locked="0"/>
    </xf>
    <xf numFmtId="0" fontId="3" fillId="7" borderId="1" xfId="0" applyFont="1" applyFill="1" applyBorder="1" applyAlignment="1" applyProtection="1">
      <alignment horizontal="center"/>
      <protection locked="0"/>
    </xf>
    <xf numFmtId="0" fontId="61" fillId="0" borderId="0" xfId="0" applyFont="1" applyFill="1" applyBorder="1" applyAlignment="1" applyProtection="1">
      <alignment horizontal="left" vertical="center" wrapText="1"/>
      <protection locked="0"/>
    </xf>
    <xf numFmtId="0" fontId="61" fillId="0" borderId="6" xfId="0" applyFont="1" applyFill="1" applyBorder="1" applyAlignment="1" applyProtection="1">
      <alignment horizontal="left" vertical="center" wrapText="1"/>
      <protection locked="0"/>
    </xf>
    <xf numFmtId="4" fontId="3" fillId="0" borderId="10" xfId="0" applyNumberFormat="1" applyFont="1" applyBorder="1" applyAlignment="1" applyProtection="1">
      <alignment horizontal="center" vertical="center"/>
      <protection locked="0"/>
    </xf>
    <xf numFmtId="0" fontId="3" fillId="7" borderId="3" xfId="0" applyFont="1" applyFill="1" applyBorder="1" applyAlignment="1" applyProtection="1">
      <alignment horizontal="left" vertical="center"/>
      <protection locked="0"/>
    </xf>
    <xf numFmtId="0" fontId="62" fillId="0" borderId="10"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12" xfId="0" applyFont="1" applyBorder="1" applyAlignment="1">
      <alignment horizontal="center" vertical="center" wrapText="1"/>
    </xf>
    <xf numFmtId="0" fontId="6" fillId="4" borderId="14" xfId="0" applyFont="1" applyFill="1" applyBorder="1" applyAlignment="1" applyProtection="1">
      <alignment horizontal="center" vertic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72" fillId="14" borderId="0" xfId="0" applyFont="1" applyFill="1" applyBorder="1" applyAlignment="1" applyProtection="1">
      <alignment horizontal="center" vertical="center" wrapText="1"/>
    </xf>
    <xf numFmtId="0" fontId="11" fillId="7" borderId="3" xfId="0" applyFont="1" applyFill="1" applyBorder="1" applyAlignment="1" applyProtection="1">
      <alignment horizontal="left" vertical="center" wrapText="1"/>
      <protection locked="0"/>
    </xf>
    <xf numFmtId="0" fontId="57" fillId="14" borderId="0" xfId="0" applyFont="1" applyFill="1" applyBorder="1" applyAlignment="1" applyProtection="1">
      <alignment horizontal="center" vertical="center" wrapText="1"/>
    </xf>
    <xf numFmtId="0" fontId="32" fillId="7" borderId="3" xfId="0" applyFont="1" applyFill="1" applyBorder="1" applyAlignment="1" applyProtection="1">
      <alignment horizontal="left" vertical="center" wrapText="1"/>
      <protection locked="0"/>
    </xf>
    <xf numFmtId="0" fontId="13" fillId="7" borderId="1" xfId="0" applyFont="1" applyFill="1" applyBorder="1" applyAlignment="1" applyProtection="1">
      <alignment horizontal="center" vertical="center"/>
      <protection locked="0"/>
    </xf>
    <xf numFmtId="0" fontId="71" fillId="14" borderId="0" xfId="0" applyFont="1" applyFill="1" applyBorder="1" applyAlignment="1" applyProtection="1">
      <alignment horizontal="center" vertical="center" wrapText="1"/>
    </xf>
    <xf numFmtId="0" fontId="58" fillId="14" borderId="0" xfId="0" applyFont="1" applyFill="1" applyBorder="1" applyAlignment="1" applyProtection="1">
      <alignment horizontal="center" vertical="center" wrapText="1"/>
    </xf>
    <xf numFmtId="0" fontId="9" fillId="4" borderId="0" xfId="0" applyFont="1" applyFill="1" applyBorder="1" applyAlignment="1" applyProtection="1">
      <alignment horizontal="left" vertical="center"/>
      <protection locked="0"/>
    </xf>
    <xf numFmtId="0" fontId="28" fillId="0" borderId="1" xfId="0" applyFont="1" applyBorder="1" applyAlignment="1" applyProtection="1">
      <alignment horizontal="center" vertical="center"/>
      <protection locked="0"/>
    </xf>
    <xf numFmtId="0" fontId="28" fillId="4" borderId="2" xfId="0" applyFont="1" applyFill="1" applyBorder="1" applyAlignment="1" applyProtection="1">
      <alignment horizontal="center" vertical="center" wrapText="1"/>
      <protection locked="0"/>
    </xf>
    <xf numFmtId="0" fontId="28" fillId="4" borderId="3" xfId="0" applyFont="1" applyFill="1" applyBorder="1" applyAlignment="1" applyProtection="1">
      <alignment horizontal="center" vertical="center" wrapText="1"/>
      <protection locked="0"/>
    </xf>
    <xf numFmtId="0" fontId="28" fillId="4" borderId="4" xfId="0" applyFont="1" applyFill="1" applyBorder="1" applyAlignment="1" applyProtection="1">
      <alignment horizontal="center" vertical="center" wrapText="1"/>
      <protection locked="0"/>
    </xf>
    <xf numFmtId="0" fontId="28" fillId="4" borderId="8" xfId="0" applyFont="1" applyFill="1" applyBorder="1" applyAlignment="1" applyProtection="1">
      <alignment horizontal="center" vertical="center" wrapText="1"/>
      <protection locked="0"/>
    </xf>
    <xf numFmtId="0" fontId="28" fillId="4" borderId="0" xfId="0" applyFont="1" applyFill="1" applyBorder="1" applyAlignment="1" applyProtection="1">
      <alignment horizontal="center" vertical="center" wrapText="1"/>
      <protection locked="0"/>
    </xf>
    <xf numFmtId="0" fontId="28" fillId="4" borderId="9" xfId="0" applyFont="1" applyFill="1" applyBorder="1" applyAlignment="1" applyProtection="1">
      <alignment horizontal="center" vertical="center" wrapText="1"/>
      <protection locked="0"/>
    </xf>
    <xf numFmtId="0" fontId="28" fillId="4" borderId="5" xfId="0" applyFont="1" applyFill="1" applyBorder="1" applyAlignment="1" applyProtection="1">
      <alignment horizontal="center" vertical="center" wrapText="1"/>
      <protection locked="0"/>
    </xf>
    <xf numFmtId="0" fontId="28" fillId="4" borderId="6" xfId="0" applyFont="1" applyFill="1" applyBorder="1" applyAlignment="1" applyProtection="1">
      <alignment horizontal="center" vertical="center" wrapText="1"/>
      <protection locked="0"/>
    </xf>
    <xf numFmtId="0" fontId="28" fillId="4" borderId="7" xfId="0" applyFont="1" applyFill="1" applyBorder="1" applyAlignment="1" applyProtection="1">
      <alignment horizontal="center" vertical="center" wrapText="1"/>
      <protection locked="0"/>
    </xf>
    <xf numFmtId="0" fontId="28" fillId="4" borderId="8" xfId="0" applyFont="1" applyFill="1" applyBorder="1" applyAlignment="1" applyProtection="1">
      <alignment horizontal="center" vertical="center"/>
      <protection locked="0"/>
    </xf>
    <xf numFmtId="0" fontId="28" fillId="4" borderId="0" xfId="0" applyFont="1" applyFill="1" applyBorder="1" applyAlignment="1" applyProtection="1">
      <alignment horizontal="center" vertical="center"/>
      <protection locked="0"/>
    </xf>
    <xf numFmtId="0" fontId="28" fillId="4" borderId="9" xfId="0" applyFont="1" applyFill="1" applyBorder="1" applyAlignment="1" applyProtection="1">
      <alignment horizontal="center" vertical="center"/>
      <protection locked="0"/>
    </xf>
    <xf numFmtId="0" fontId="32" fillId="7" borderId="0" xfId="0" applyFont="1" applyFill="1" applyBorder="1" applyAlignment="1" applyProtection="1">
      <alignment horizontal="left" vertical="center"/>
      <protection locked="0"/>
    </xf>
    <xf numFmtId="0" fontId="32" fillId="7" borderId="0" xfId="0" applyFont="1" applyFill="1" applyAlignment="1" applyProtection="1">
      <alignment horizontal="left" vertical="center"/>
      <protection locked="0"/>
    </xf>
    <xf numFmtId="0" fontId="27" fillId="7" borderId="0" xfId="0" applyFont="1" applyFill="1" applyAlignment="1" applyProtection="1">
      <alignment horizontal="left" vertical="center"/>
      <protection locked="0"/>
    </xf>
    <xf numFmtId="0" fontId="60" fillId="7" borderId="0" xfId="0" applyFont="1" applyFill="1" applyBorder="1" applyAlignment="1" applyProtection="1">
      <alignment horizontal="center"/>
    </xf>
    <xf numFmtId="0" fontId="38" fillId="7" borderId="0" xfId="0" applyFont="1" applyFill="1" applyBorder="1" applyAlignment="1" applyProtection="1">
      <alignment horizontal="center" vertical="center"/>
      <protection locked="0"/>
    </xf>
    <xf numFmtId="0" fontId="39" fillId="7" borderId="0" xfId="0" applyFont="1" applyFill="1" applyBorder="1" applyAlignment="1" applyProtection="1">
      <alignment horizontal="center" vertical="center"/>
      <protection locked="0"/>
    </xf>
    <xf numFmtId="3" fontId="43" fillId="7" borderId="0" xfId="0" applyNumberFormat="1" applyFont="1" applyFill="1" applyBorder="1" applyAlignment="1" applyProtection="1">
      <alignment horizontal="center" vertical="center"/>
      <protection locked="0"/>
    </xf>
    <xf numFmtId="3" fontId="41" fillId="7" borderId="0" xfId="0" applyNumberFormat="1" applyFont="1" applyFill="1" applyBorder="1" applyAlignment="1" applyProtection="1">
      <alignment horizontal="center" vertical="center"/>
      <protection locked="0"/>
    </xf>
    <xf numFmtId="0" fontId="40" fillId="7" borderId="0" xfId="0" applyFont="1" applyFill="1" applyBorder="1" applyAlignment="1" applyProtection="1">
      <alignment horizontal="center" vertical="center"/>
      <protection locked="0"/>
    </xf>
    <xf numFmtId="3" fontId="44" fillId="7" borderId="0" xfId="0" applyNumberFormat="1" applyFont="1" applyFill="1" applyBorder="1" applyAlignment="1" applyProtection="1">
      <alignment horizontal="center" vertical="center"/>
      <protection locked="0"/>
    </xf>
    <xf numFmtId="0" fontId="37" fillId="13" borderId="0" xfId="0" applyFont="1" applyFill="1" applyBorder="1" applyAlignment="1" applyProtection="1">
      <alignment horizontal="center" vertical="center"/>
      <protection locked="0"/>
    </xf>
    <xf numFmtId="0" fontId="18" fillId="4" borderId="2" xfId="0" applyFont="1" applyFill="1" applyBorder="1" applyAlignment="1" applyProtection="1">
      <alignment horizontal="center" vertical="center"/>
      <protection locked="0"/>
    </xf>
    <xf numFmtId="0" fontId="18" fillId="4" borderId="3" xfId="0" applyFont="1" applyFill="1" applyBorder="1" applyAlignment="1" applyProtection="1">
      <alignment horizontal="center" vertical="center"/>
      <protection locked="0"/>
    </xf>
    <xf numFmtId="0" fontId="18" fillId="4" borderId="4" xfId="0" applyFont="1" applyFill="1" applyBorder="1" applyAlignment="1" applyProtection="1">
      <alignment horizontal="center" vertical="center"/>
      <protection locked="0"/>
    </xf>
    <xf numFmtId="0" fontId="18" fillId="4" borderId="5" xfId="0" applyFont="1" applyFill="1" applyBorder="1" applyAlignment="1" applyProtection="1">
      <alignment horizontal="center" vertical="center"/>
      <protection locked="0"/>
    </xf>
    <xf numFmtId="0" fontId="18" fillId="4" borderId="6" xfId="0" applyFont="1" applyFill="1" applyBorder="1" applyAlignment="1" applyProtection="1">
      <alignment horizontal="center" vertical="center"/>
      <protection locked="0"/>
    </xf>
    <xf numFmtId="0" fontId="18" fillId="4" borderId="7" xfId="0" applyFont="1" applyFill="1" applyBorder="1" applyAlignment="1" applyProtection="1">
      <alignment horizontal="center" vertical="center"/>
      <protection locked="0"/>
    </xf>
    <xf numFmtId="0" fontId="13" fillId="7" borderId="10" xfId="0" applyFont="1" applyFill="1" applyBorder="1" applyAlignment="1" applyProtection="1">
      <alignment horizontal="left" vertical="center"/>
      <protection locked="0"/>
    </xf>
    <xf numFmtId="0" fontId="13" fillId="7" borderId="11" xfId="0" applyFont="1" applyFill="1" applyBorder="1" applyAlignment="1" applyProtection="1">
      <alignment horizontal="left" vertical="center"/>
      <protection locked="0"/>
    </xf>
    <xf numFmtId="0" fontId="13" fillId="7" borderId="12" xfId="0" applyFont="1" applyFill="1" applyBorder="1" applyAlignment="1" applyProtection="1">
      <alignment horizontal="left" vertical="center"/>
      <protection locked="0"/>
    </xf>
    <xf numFmtId="0" fontId="18" fillId="4" borderId="1" xfId="0" applyFont="1" applyFill="1" applyBorder="1" applyAlignment="1" applyProtection="1">
      <alignment horizontal="center" vertical="center"/>
      <protection locked="0"/>
    </xf>
    <xf numFmtId="0" fontId="13" fillId="7" borderId="1" xfId="0" applyFont="1" applyFill="1" applyBorder="1" applyAlignment="1" applyProtection="1">
      <alignment horizontal="left" vertical="center"/>
      <protection locked="0"/>
    </xf>
    <xf numFmtId="0" fontId="18" fillId="4" borderId="1" xfId="0" applyFont="1" applyFill="1" applyBorder="1" applyAlignment="1" applyProtection="1">
      <alignment horizontal="center"/>
      <protection locked="0"/>
    </xf>
    <xf numFmtId="3" fontId="28" fillId="7" borderId="10" xfId="0" applyNumberFormat="1" applyFont="1" applyFill="1" applyBorder="1" applyAlignment="1" applyProtection="1">
      <alignment horizontal="center" vertical="center"/>
      <protection locked="0"/>
    </xf>
    <xf numFmtId="3" fontId="28" fillId="7" borderId="11" xfId="0" applyNumberFormat="1" applyFont="1" applyFill="1" applyBorder="1" applyAlignment="1" applyProtection="1">
      <alignment horizontal="center" vertical="center"/>
      <protection locked="0"/>
    </xf>
    <xf numFmtId="3" fontId="28" fillId="7" borderId="12" xfId="0" applyNumberFormat="1" applyFont="1" applyFill="1" applyBorder="1" applyAlignment="1" applyProtection="1">
      <alignment horizontal="center" vertical="center"/>
      <protection locked="0"/>
    </xf>
    <xf numFmtId="0" fontId="68" fillId="7" borderId="10" xfId="0" applyFont="1" applyFill="1" applyBorder="1" applyAlignment="1" applyProtection="1">
      <alignment horizontal="left" vertical="center"/>
      <protection locked="0"/>
    </xf>
    <xf numFmtId="0" fontId="68" fillId="7" borderId="11" xfId="0" applyFont="1" applyFill="1" applyBorder="1" applyAlignment="1" applyProtection="1">
      <alignment horizontal="left" vertical="center"/>
      <protection locked="0"/>
    </xf>
    <xf numFmtId="0" fontId="68" fillId="7" borderId="12" xfId="0" applyFont="1" applyFill="1" applyBorder="1" applyAlignment="1" applyProtection="1">
      <alignment horizontal="left" vertical="center"/>
      <protection locked="0"/>
    </xf>
    <xf numFmtId="3" fontId="0" fillId="7" borderId="10" xfId="0" applyNumberFormat="1" applyFont="1" applyFill="1" applyBorder="1" applyAlignment="1" applyProtection="1">
      <alignment horizontal="center" vertical="center"/>
      <protection locked="0"/>
    </xf>
    <xf numFmtId="3" fontId="0" fillId="7" borderId="11" xfId="0" applyNumberFormat="1" applyFont="1" applyFill="1" applyBorder="1" applyAlignment="1" applyProtection="1">
      <alignment horizontal="center" vertical="center"/>
      <protection locked="0"/>
    </xf>
    <xf numFmtId="3" fontId="0" fillId="7" borderId="12" xfId="0" applyNumberFormat="1" applyFont="1" applyFill="1" applyBorder="1" applyAlignment="1" applyProtection="1">
      <alignment horizontal="center" vertical="center"/>
      <protection locked="0"/>
    </xf>
    <xf numFmtId="0" fontId="18" fillId="4" borderId="10" xfId="0" applyFont="1" applyFill="1" applyBorder="1" applyAlignment="1" applyProtection="1">
      <alignment horizontal="center" vertical="center"/>
      <protection locked="0"/>
    </xf>
    <xf numFmtId="0" fontId="18" fillId="4" borderId="11" xfId="0" applyFont="1" applyFill="1" applyBorder="1" applyAlignment="1" applyProtection="1">
      <alignment horizontal="center" vertical="center"/>
      <protection locked="0"/>
    </xf>
    <xf numFmtId="0" fontId="18" fillId="4" borderId="12" xfId="0" applyFont="1" applyFill="1" applyBorder="1" applyAlignment="1" applyProtection="1">
      <alignment horizontal="center" vertical="center"/>
      <protection locked="0"/>
    </xf>
    <xf numFmtId="0" fontId="18" fillId="4" borderId="10" xfId="0" applyFont="1" applyFill="1" applyBorder="1" applyAlignment="1" applyProtection="1">
      <alignment horizontal="center"/>
      <protection locked="0"/>
    </xf>
    <xf numFmtId="0" fontId="18" fillId="4" borderId="11" xfId="0" applyFont="1" applyFill="1" applyBorder="1" applyAlignment="1" applyProtection="1">
      <alignment horizontal="center"/>
      <protection locked="0"/>
    </xf>
    <xf numFmtId="0" fontId="18" fillId="4" borderId="12" xfId="0" applyFont="1" applyFill="1" applyBorder="1" applyAlignment="1" applyProtection="1">
      <alignment horizontal="center"/>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15" fillId="4" borderId="1" xfId="0" applyFont="1" applyFill="1" applyBorder="1" applyAlignment="1" applyProtection="1">
      <alignment horizontal="center" vertical="center" wrapText="1"/>
      <protection locked="0"/>
    </xf>
    <xf numFmtId="0" fontId="15" fillId="4" borderId="4" xfId="0" applyFont="1" applyFill="1" applyBorder="1" applyAlignment="1" applyProtection="1">
      <alignment horizontal="center" vertical="center"/>
      <protection locked="0"/>
    </xf>
    <xf numFmtId="0" fontId="15" fillId="4" borderId="7"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wrapText="1"/>
      <protection locked="0"/>
    </xf>
    <xf numFmtId="0" fontId="6" fillId="4" borderId="0"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2" fontId="3" fillId="7" borderId="1" xfId="0" applyNumberFormat="1" applyFont="1" applyFill="1" applyBorder="1" applyAlignment="1" applyProtection="1">
      <alignment horizontal="center" vertical="center"/>
      <protection locked="0"/>
    </xf>
    <xf numFmtId="2" fontId="17" fillId="7" borderId="1" xfId="0" applyNumberFormat="1" applyFont="1" applyFill="1" applyBorder="1" applyAlignment="1" applyProtection="1">
      <alignment horizontal="center" vertical="center"/>
      <protection locked="0"/>
    </xf>
    <xf numFmtId="3" fontId="17" fillId="7" borderId="1" xfId="0" applyNumberFormat="1" applyFont="1" applyFill="1" applyBorder="1" applyAlignment="1" applyProtection="1">
      <alignment horizontal="center" vertical="center"/>
      <protection locked="0"/>
    </xf>
    <xf numFmtId="0" fontId="17" fillId="7" borderId="10" xfId="0" applyFont="1" applyFill="1" applyBorder="1" applyAlignment="1" applyProtection="1">
      <alignment horizontal="left" vertical="center"/>
      <protection locked="0"/>
    </xf>
    <xf numFmtId="0" fontId="17" fillId="7" borderId="11" xfId="0" applyFont="1" applyFill="1" applyBorder="1" applyAlignment="1" applyProtection="1">
      <alignment horizontal="left" vertical="center"/>
      <protection locked="0"/>
    </xf>
    <xf numFmtId="0" fontId="17" fillId="7" borderId="12" xfId="0" applyFont="1" applyFill="1" applyBorder="1" applyAlignment="1" applyProtection="1">
      <alignment horizontal="left" vertical="center"/>
      <protection locked="0"/>
    </xf>
    <xf numFmtId="10" fontId="34" fillId="11" borderId="0" xfId="2" applyNumberFormat="1" applyFont="1" applyFill="1" applyBorder="1" applyAlignment="1" applyProtection="1">
      <alignment horizontal="center" vertical="center"/>
      <protection locked="0"/>
    </xf>
    <xf numFmtId="0" fontId="35" fillId="7" borderId="0" xfId="0" applyFont="1" applyFill="1" applyBorder="1" applyAlignment="1" applyProtection="1">
      <alignment horizontal="center" vertical="center"/>
      <protection locked="0"/>
    </xf>
    <xf numFmtId="0" fontId="36" fillId="7" borderId="0" xfId="0" applyFont="1" applyFill="1" applyBorder="1" applyAlignment="1" applyProtection="1">
      <alignment horizontal="center" vertical="center"/>
      <protection locked="0"/>
    </xf>
    <xf numFmtId="10" fontId="34" fillId="12" borderId="0" xfId="2" applyNumberFormat="1" applyFont="1" applyFill="1" applyBorder="1" applyAlignment="1" applyProtection="1">
      <alignment horizontal="center" vertical="center"/>
      <protection locked="0"/>
    </xf>
    <xf numFmtId="0" fontId="37" fillId="7" borderId="0" xfId="0" applyFont="1" applyFill="1" applyBorder="1" applyAlignment="1" applyProtection="1">
      <alignment horizontal="center" vertical="center"/>
      <protection locked="0"/>
    </xf>
    <xf numFmtId="10" fontId="34" fillId="10" borderId="0" xfId="2" applyNumberFormat="1" applyFont="1" applyFill="1" applyBorder="1" applyAlignment="1" applyProtection="1">
      <alignment horizontal="center" vertical="center"/>
      <protection locked="0"/>
    </xf>
    <xf numFmtId="3" fontId="17" fillId="7" borderId="10" xfId="0" applyNumberFormat="1" applyFont="1" applyFill="1" applyBorder="1" applyAlignment="1" applyProtection="1">
      <alignment horizontal="center"/>
      <protection locked="0"/>
    </xf>
    <xf numFmtId="3" fontId="17" fillId="7" borderId="11" xfId="0" applyNumberFormat="1" applyFont="1" applyFill="1" applyBorder="1" applyAlignment="1" applyProtection="1">
      <alignment horizontal="center"/>
      <protection locked="0"/>
    </xf>
    <xf numFmtId="3" fontId="17" fillId="7" borderId="12" xfId="0" applyNumberFormat="1" applyFont="1" applyFill="1" applyBorder="1" applyAlignment="1" applyProtection="1">
      <alignment horizontal="center"/>
      <protection locked="0"/>
    </xf>
    <xf numFmtId="0" fontId="77" fillId="7" borderId="3" xfId="0" applyFont="1" applyFill="1" applyBorder="1" applyAlignment="1" applyProtection="1">
      <alignment horizontal="left" vertical="center"/>
      <protection locked="0"/>
    </xf>
    <xf numFmtId="0" fontId="77" fillId="7" borderId="0" xfId="0" applyFont="1" applyFill="1" applyBorder="1" applyAlignment="1" applyProtection="1">
      <alignment horizontal="left" vertical="center"/>
      <protection locked="0"/>
    </xf>
    <xf numFmtId="0" fontId="9" fillId="7" borderId="0" xfId="0" applyFont="1" applyFill="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3" fontId="17" fillId="0" borderId="1" xfId="0" applyNumberFormat="1" applyFont="1" applyBorder="1" applyAlignment="1" applyProtection="1">
      <alignment horizontal="center" vertical="center" wrapText="1"/>
      <protection locked="0"/>
    </xf>
    <xf numFmtId="0" fontId="30" fillId="7" borderId="0" xfId="0" applyFont="1" applyFill="1" applyBorder="1" applyAlignment="1" applyProtection="1">
      <alignment horizontal="left" vertical="center"/>
      <protection locked="0"/>
    </xf>
    <xf numFmtId="0" fontId="33" fillId="8" borderId="0" xfId="3" applyFont="1" applyBorder="1" applyAlignment="1" applyProtection="1">
      <alignment horizontal="center" vertical="center"/>
      <protection locked="0"/>
    </xf>
    <xf numFmtId="0" fontId="29" fillId="7" borderId="0" xfId="0" applyFont="1" applyFill="1" applyAlignment="1" applyProtection="1">
      <alignment horizontal="left" vertical="center"/>
      <protection locked="0"/>
    </xf>
    <xf numFmtId="0" fontId="11" fillId="7" borderId="1" xfId="0" applyFont="1" applyFill="1" applyBorder="1" applyAlignment="1" applyProtection="1">
      <alignment horizontal="center" vertical="center"/>
      <protection locked="0"/>
    </xf>
    <xf numFmtId="2" fontId="17" fillId="7" borderId="10" xfId="0" applyNumberFormat="1" applyFont="1" applyFill="1" applyBorder="1" applyAlignment="1" applyProtection="1">
      <alignment horizontal="center" vertical="center"/>
      <protection locked="0"/>
    </xf>
    <xf numFmtId="2" fontId="17" fillId="7" borderId="11" xfId="0" applyNumberFormat="1" applyFont="1" applyFill="1" applyBorder="1" applyAlignment="1" applyProtection="1">
      <alignment horizontal="center" vertical="center"/>
      <protection locked="0"/>
    </xf>
    <xf numFmtId="2" fontId="17" fillId="7" borderId="12" xfId="0" applyNumberFormat="1" applyFont="1" applyFill="1" applyBorder="1" applyAlignment="1" applyProtection="1">
      <alignment horizontal="center" vertical="center"/>
      <protection locked="0"/>
    </xf>
    <xf numFmtId="0" fontId="20" fillId="2" borderId="0" xfId="1" applyFont="1" applyAlignment="1" applyProtection="1">
      <alignment horizontal="center" vertical="center"/>
      <protection locked="0"/>
    </xf>
    <xf numFmtId="0" fontId="20" fillId="5" borderId="0" xfId="0" applyFont="1" applyFill="1" applyAlignment="1" applyProtection="1">
      <alignment horizontal="center" vertical="center"/>
      <protection locked="0"/>
    </xf>
    <xf numFmtId="0" fontId="21" fillId="2" borderId="0" xfId="1" applyFont="1" applyAlignment="1" applyProtection="1">
      <alignment horizontal="center" vertical="center"/>
      <protection locked="0"/>
    </xf>
    <xf numFmtId="167" fontId="3" fillId="7" borderId="1" xfId="2" applyNumberFormat="1" applyFont="1" applyFill="1" applyBorder="1" applyAlignment="1" applyProtection="1">
      <alignment horizontal="center" vertical="center"/>
      <protection locked="0"/>
    </xf>
    <xf numFmtId="0" fontId="27" fillId="7" borderId="10" xfId="0" applyFont="1" applyFill="1" applyBorder="1" applyAlignment="1" applyProtection="1">
      <alignment horizontal="center" vertical="center"/>
      <protection locked="0"/>
    </xf>
    <xf numFmtId="0" fontId="27" fillId="7" borderId="11" xfId="0" applyFont="1" applyFill="1" applyBorder="1" applyAlignment="1" applyProtection="1">
      <alignment horizontal="center" vertical="center"/>
      <protection locked="0"/>
    </xf>
    <xf numFmtId="0" fontId="13" fillId="0" borderId="1" xfId="0" applyFont="1" applyBorder="1" applyAlignment="1" applyProtection="1">
      <alignment horizontal="center" vertical="center" wrapText="1"/>
      <protection locked="0"/>
    </xf>
    <xf numFmtId="0" fontId="28" fillId="4" borderId="10" xfId="0" applyFont="1" applyFill="1" applyBorder="1" applyAlignment="1" applyProtection="1">
      <alignment horizontal="center" vertical="center" wrapText="1"/>
      <protection locked="0"/>
    </xf>
    <xf numFmtId="0" fontId="28" fillId="4" borderId="11" xfId="0" applyFont="1" applyFill="1" applyBorder="1" applyAlignment="1" applyProtection="1">
      <alignment horizontal="center" vertical="center" wrapText="1"/>
      <protection locked="0"/>
    </xf>
    <xf numFmtId="0" fontId="28" fillId="4" borderId="1" xfId="0" applyFont="1" applyFill="1" applyBorder="1" applyAlignment="1" applyProtection="1">
      <alignment horizontal="center" vertical="center" wrapText="1"/>
      <protection locked="0"/>
    </xf>
    <xf numFmtId="0" fontId="24" fillId="6" borderId="0" xfId="0" applyFont="1" applyFill="1" applyAlignment="1" applyProtection="1">
      <alignment horizontal="center" vertical="center"/>
      <protection locked="0"/>
    </xf>
    <xf numFmtId="0" fontId="49" fillId="2" borderId="0" xfId="1" applyFont="1" applyAlignment="1" applyProtection="1">
      <alignment horizontal="center" vertical="center"/>
      <protection locked="0"/>
    </xf>
    <xf numFmtId="0" fontId="49" fillId="5" borderId="0" xfId="0" applyFont="1" applyFill="1" applyAlignment="1" applyProtection="1">
      <alignment horizontal="center" vertical="center"/>
      <protection locked="0"/>
    </xf>
    <xf numFmtId="0" fontId="6" fillId="7" borderId="0" xfId="0" applyFont="1" applyFill="1" applyAlignment="1" applyProtection="1">
      <alignment horizontal="left" vertical="center"/>
      <protection locked="0"/>
    </xf>
    <xf numFmtId="0" fontId="25" fillId="7" borderId="0" xfId="0" applyFont="1" applyFill="1" applyAlignment="1" applyProtection="1">
      <alignment horizontal="left" vertical="center"/>
      <protection locked="0"/>
    </xf>
    <xf numFmtId="0" fontId="0" fillId="7" borderId="1" xfId="0" applyFont="1" applyFill="1" applyBorder="1" applyAlignment="1" applyProtection="1">
      <alignment horizontal="center"/>
      <protection locked="0"/>
    </xf>
    <xf numFmtId="0" fontId="28" fillId="4" borderId="1" xfId="0" applyFont="1" applyFill="1" applyBorder="1" applyAlignment="1" applyProtection="1">
      <alignment horizontal="center"/>
      <protection locked="0"/>
    </xf>
    <xf numFmtId="0" fontId="11" fillId="7" borderId="0" xfId="0" applyFont="1" applyFill="1" applyAlignment="1" applyProtection="1">
      <alignment horizontal="left" vertical="center"/>
      <protection locked="0"/>
    </xf>
    <xf numFmtId="0" fontId="2" fillId="0" borderId="1" xfId="0" applyFont="1" applyBorder="1" applyAlignment="1" applyProtection="1">
      <alignment horizontal="center" vertical="center"/>
      <protection locked="0"/>
    </xf>
    <xf numFmtId="0" fontId="6" fillId="0" borderId="10" xfId="0" applyFont="1" applyFill="1" applyBorder="1" applyAlignment="1" applyProtection="1">
      <alignment horizontal="center"/>
      <protection locked="0"/>
    </xf>
    <xf numFmtId="0" fontId="6" fillId="0" borderId="11" xfId="0" applyFont="1" applyFill="1" applyBorder="1" applyAlignment="1" applyProtection="1">
      <alignment horizontal="center"/>
      <protection locked="0"/>
    </xf>
    <xf numFmtId="0" fontId="6" fillId="0" borderId="12" xfId="0" applyFont="1" applyFill="1" applyBorder="1" applyAlignment="1" applyProtection="1">
      <alignment horizontal="center"/>
      <protection locked="0"/>
    </xf>
    <xf numFmtId="0" fontId="28" fillId="4" borderId="10" xfId="0" applyFont="1" applyFill="1" applyBorder="1" applyAlignment="1" applyProtection="1">
      <alignment horizontal="center" vertical="center"/>
      <protection locked="0"/>
    </xf>
    <xf numFmtId="0" fontId="28" fillId="4" borderId="11" xfId="0" applyFont="1" applyFill="1" applyBorder="1" applyAlignment="1" applyProtection="1">
      <alignment horizontal="center" vertical="center"/>
      <protection locked="0"/>
    </xf>
    <xf numFmtId="166" fontId="13" fillId="0" borderId="1" xfId="0" applyNumberFormat="1" applyFont="1" applyBorder="1" applyAlignment="1" applyProtection="1">
      <alignment horizontal="center" vertical="center"/>
      <protection locked="0"/>
    </xf>
    <xf numFmtId="49" fontId="17" fillId="7" borderId="1" xfId="0" applyNumberFormat="1" applyFont="1" applyFill="1" applyBorder="1" applyAlignment="1" applyProtection="1">
      <alignment horizontal="center" vertical="center"/>
      <protection locked="0"/>
    </xf>
    <xf numFmtId="0" fontId="28" fillId="4" borderId="1" xfId="0" applyFont="1" applyFill="1" applyBorder="1" applyAlignment="1" applyProtection="1">
      <alignment horizontal="center" vertical="center" textRotation="90"/>
      <protection locked="0"/>
    </xf>
    <xf numFmtId="0" fontId="28" fillId="4" borderId="13" xfId="0" applyFont="1" applyFill="1" applyBorder="1" applyAlignment="1" applyProtection="1">
      <alignment horizontal="center" vertical="center" textRotation="90"/>
      <protection locked="0"/>
    </xf>
    <xf numFmtId="0" fontId="28" fillId="4" borderId="1" xfId="0" applyFont="1" applyFill="1" applyBorder="1" applyAlignment="1" applyProtection="1">
      <alignment horizontal="center" vertical="center" textRotation="90" wrapText="1"/>
      <protection locked="0"/>
    </xf>
    <xf numFmtId="0" fontId="28" fillId="4" borderId="13" xfId="0" applyFont="1" applyFill="1" applyBorder="1" applyAlignment="1" applyProtection="1">
      <alignment horizontal="center" vertical="center" textRotation="90" wrapText="1"/>
      <protection locked="0"/>
    </xf>
    <xf numFmtId="0" fontId="13" fillId="0" borderId="10" xfId="0" applyFont="1" applyBorder="1" applyAlignment="1" applyProtection="1">
      <alignment horizontal="center" vertical="center" wrapText="1"/>
      <protection locked="0"/>
    </xf>
    <xf numFmtId="49" fontId="28" fillId="4" borderId="1" xfId="0" applyNumberFormat="1" applyFont="1" applyFill="1" applyBorder="1" applyAlignment="1" applyProtection="1">
      <alignment horizontal="center" vertical="center"/>
      <protection locked="0"/>
    </xf>
    <xf numFmtId="1" fontId="68" fillId="0" borderId="1" xfId="0" applyNumberFormat="1" applyFont="1" applyBorder="1" applyAlignment="1" applyProtection="1">
      <alignment horizontal="center" vertical="center"/>
      <protection locked="0"/>
    </xf>
    <xf numFmtId="168" fontId="3" fillId="0" borderId="1" xfId="0" applyNumberFormat="1" applyFont="1" applyBorder="1" applyAlignment="1" applyProtection="1">
      <alignment horizontal="center" vertical="center"/>
      <protection locked="0"/>
    </xf>
    <xf numFmtId="3" fontId="17" fillId="7" borderId="1" xfId="0" applyNumberFormat="1" applyFont="1" applyFill="1" applyBorder="1" applyAlignment="1" applyProtection="1">
      <alignment horizontal="center"/>
      <protection locked="0"/>
    </xf>
    <xf numFmtId="0" fontId="2" fillId="3" borderId="0" xfId="0" applyFont="1" applyFill="1" applyAlignment="1" applyProtection="1">
      <alignment horizontal="left"/>
      <protection locked="0"/>
    </xf>
    <xf numFmtId="0" fontId="26" fillId="4" borderId="2" xfId="0" applyFont="1" applyFill="1" applyBorder="1" applyAlignment="1" applyProtection="1">
      <alignment horizontal="center" vertical="center"/>
      <protection locked="0"/>
    </xf>
    <xf numFmtId="0" fontId="26" fillId="4" borderId="3" xfId="0" applyFont="1" applyFill="1" applyBorder="1" applyAlignment="1" applyProtection="1">
      <alignment horizontal="center" vertical="center"/>
      <protection locked="0"/>
    </xf>
    <xf numFmtId="0" fontId="26" fillId="4" borderId="4" xfId="0" applyFont="1" applyFill="1" applyBorder="1" applyAlignment="1" applyProtection="1">
      <alignment horizontal="center" vertical="center"/>
      <protection locked="0"/>
    </xf>
    <xf numFmtId="0" fontId="26" fillId="4" borderId="5" xfId="0" applyFont="1" applyFill="1" applyBorder="1" applyAlignment="1" applyProtection="1">
      <alignment horizontal="center" vertical="center"/>
      <protection locked="0"/>
    </xf>
    <xf numFmtId="0" fontId="26" fillId="4" borderId="6" xfId="0" applyFont="1" applyFill="1" applyBorder="1" applyAlignment="1" applyProtection="1">
      <alignment horizontal="center" vertical="center"/>
      <protection locked="0"/>
    </xf>
    <xf numFmtId="0" fontId="26" fillId="4" borderId="7" xfId="0" applyFont="1" applyFill="1" applyBorder="1" applyAlignment="1" applyProtection="1">
      <alignment horizontal="center" vertical="center"/>
      <protection locked="0"/>
    </xf>
    <xf numFmtId="0" fontId="18" fillId="4" borderId="1" xfId="0" applyFont="1" applyFill="1" applyBorder="1" applyAlignment="1" applyProtection="1">
      <alignment horizontal="center" vertical="center" wrapText="1"/>
      <protection locked="0"/>
    </xf>
    <xf numFmtId="4" fontId="13" fillId="0" borderId="1" xfId="0" applyNumberFormat="1" applyFont="1" applyBorder="1" applyAlignment="1" applyProtection="1">
      <alignment horizontal="center" vertical="center"/>
      <protection locked="0"/>
    </xf>
    <xf numFmtId="3" fontId="13" fillId="0" borderId="1" xfId="0" applyNumberFormat="1" applyFont="1" applyBorder="1" applyAlignment="1" applyProtection="1">
      <alignment horizontal="center" vertical="center"/>
      <protection locked="0"/>
    </xf>
    <xf numFmtId="0" fontId="74" fillId="0" borderId="1" xfId="0" applyFont="1" applyBorder="1" applyAlignment="1" applyProtection="1">
      <alignment horizontal="center" vertical="center"/>
      <protection locked="0"/>
    </xf>
    <xf numFmtId="0" fontId="13" fillId="7" borderId="2" xfId="0" applyFont="1" applyFill="1" applyBorder="1" applyAlignment="1" applyProtection="1">
      <alignment horizontal="center" vertical="center" wrapText="1"/>
      <protection locked="0"/>
    </xf>
    <xf numFmtId="0" fontId="13" fillId="7" borderId="3" xfId="0" applyFont="1" applyFill="1" applyBorder="1" applyAlignment="1" applyProtection="1">
      <alignment horizontal="center" vertical="center" wrapText="1"/>
      <protection locked="0"/>
    </xf>
    <xf numFmtId="0" fontId="13" fillId="7" borderId="4" xfId="0" applyFont="1" applyFill="1" applyBorder="1" applyAlignment="1" applyProtection="1">
      <alignment horizontal="center" vertical="center" wrapText="1"/>
      <protection locked="0"/>
    </xf>
    <xf numFmtId="0" fontId="13" fillId="7" borderId="8"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13" fillId="7" borderId="9" xfId="0" applyFont="1" applyFill="1" applyBorder="1" applyAlignment="1" applyProtection="1">
      <alignment horizontal="center" vertical="center" wrapText="1"/>
      <protection locked="0"/>
    </xf>
    <xf numFmtId="0" fontId="13" fillId="7" borderId="5" xfId="0" applyFont="1" applyFill="1" applyBorder="1" applyAlignment="1" applyProtection="1">
      <alignment horizontal="center" vertical="center" wrapText="1"/>
      <protection locked="0"/>
    </xf>
    <xf numFmtId="0" fontId="13" fillId="7" borderId="6" xfId="0" applyFont="1" applyFill="1" applyBorder="1" applyAlignment="1" applyProtection="1">
      <alignment horizontal="center" vertical="center" wrapText="1"/>
      <protection locked="0"/>
    </xf>
    <xf numFmtId="0" fontId="13" fillId="7" borderId="7" xfId="0" applyFont="1" applyFill="1" applyBorder="1" applyAlignment="1" applyProtection="1">
      <alignment horizontal="center" vertical="center" wrapText="1"/>
      <protection locked="0"/>
    </xf>
    <xf numFmtId="0" fontId="68" fillId="0" borderId="1" xfId="0" applyFont="1" applyBorder="1" applyAlignment="1" applyProtection="1">
      <alignment horizontal="center" vertical="center"/>
      <protection locked="0"/>
    </xf>
    <xf numFmtId="0" fontId="13" fillId="7" borderId="1" xfId="0" applyFont="1" applyFill="1" applyBorder="1" applyAlignment="1" applyProtection="1">
      <alignment horizontal="center" vertical="center" wrapText="1"/>
      <protection locked="0"/>
    </xf>
    <xf numFmtId="0" fontId="27" fillId="7" borderId="0" xfId="0" applyFont="1" applyFill="1" applyBorder="1" applyAlignment="1" applyProtection="1">
      <alignment horizontal="left" vertical="center"/>
      <protection locked="0"/>
    </xf>
    <xf numFmtId="0" fontId="13" fillId="7" borderId="2" xfId="0" applyFont="1" applyFill="1" applyBorder="1" applyAlignment="1" applyProtection="1">
      <alignment horizontal="center" vertical="center"/>
      <protection locked="0"/>
    </xf>
    <xf numFmtId="0" fontId="13" fillId="7" borderId="3" xfId="0" applyFont="1" applyFill="1" applyBorder="1" applyAlignment="1" applyProtection="1">
      <alignment horizontal="center" vertical="center"/>
      <protection locked="0"/>
    </xf>
    <xf numFmtId="0" fontId="13" fillId="7" borderId="4" xfId="0" applyFont="1" applyFill="1" applyBorder="1" applyAlignment="1" applyProtection="1">
      <alignment horizontal="center" vertical="center"/>
      <protection locked="0"/>
    </xf>
    <xf numFmtId="0" fontId="13" fillId="7" borderId="5" xfId="0" applyFont="1" applyFill="1" applyBorder="1" applyAlignment="1" applyProtection="1">
      <alignment horizontal="center" vertical="center"/>
      <protection locked="0"/>
    </xf>
    <xf numFmtId="0" fontId="13" fillId="7" borderId="6" xfId="0" applyFont="1" applyFill="1" applyBorder="1" applyAlignment="1" applyProtection="1">
      <alignment horizontal="center" vertical="center"/>
      <protection locked="0"/>
    </xf>
    <xf numFmtId="0" fontId="13" fillId="7" borderId="7" xfId="0" applyFont="1" applyFill="1" applyBorder="1" applyAlignment="1" applyProtection="1">
      <alignment horizontal="center" vertical="center"/>
      <protection locked="0"/>
    </xf>
    <xf numFmtId="1" fontId="68" fillId="0" borderId="2" xfId="0" applyNumberFormat="1" applyFont="1" applyBorder="1" applyAlignment="1" applyProtection="1">
      <alignment horizontal="center" vertical="center"/>
      <protection locked="0"/>
    </xf>
    <xf numFmtId="1" fontId="68" fillId="0" borderId="3" xfId="0" applyNumberFormat="1" applyFont="1" applyBorder="1" applyAlignment="1" applyProtection="1">
      <alignment horizontal="center" vertical="center"/>
      <protection locked="0"/>
    </xf>
    <xf numFmtId="1" fontId="68" fillId="0" borderId="5" xfId="0" applyNumberFormat="1" applyFont="1" applyBorder="1" applyAlignment="1" applyProtection="1">
      <alignment horizontal="center" vertical="center"/>
      <protection locked="0"/>
    </xf>
    <xf numFmtId="1" fontId="68" fillId="0" borderId="6" xfId="0" applyNumberFormat="1" applyFont="1" applyBorder="1" applyAlignment="1" applyProtection="1">
      <alignment horizontal="center" vertical="center"/>
      <protection locked="0"/>
    </xf>
    <xf numFmtId="3" fontId="17" fillId="0" borderId="1" xfId="0" applyNumberFormat="1" applyFont="1" applyBorder="1" applyAlignment="1" applyProtection="1">
      <alignment horizontal="center" vertical="center"/>
      <protection locked="0"/>
    </xf>
    <xf numFmtId="0" fontId="17" fillId="7" borderId="1" xfId="0" applyFont="1" applyFill="1" applyBorder="1" applyAlignment="1" applyProtection="1">
      <alignment horizontal="left" vertical="center" wrapText="1"/>
      <protection locked="0"/>
    </xf>
    <xf numFmtId="3" fontId="3" fillId="7" borderId="2" xfId="0" applyNumberFormat="1" applyFont="1" applyFill="1" applyBorder="1" applyAlignment="1" applyProtection="1">
      <alignment horizontal="center" vertical="center"/>
      <protection locked="0"/>
    </xf>
    <xf numFmtId="3" fontId="3" fillId="7" borderId="3" xfId="0" applyNumberFormat="1" applyFont="1" applyFill="1" applyBorder="1" applyAlignment="1" applyProtection="1">
      <alignment horizontal="center" vertical="center"/>
      <protection locked="0"/>
    </xf>
    <xf numFmtId="3" fontId="3" fillId="7" borderId="4" xfId="0" applyNumberFormat="1" applyFont="1" applyFill="1" applyBorder="1" applyAlignment="1" applyProtection="1">
      <alignment horizontal="center" vertical="center"/>
      <protection locked="0"/>
    </xf>
    <xf numFmtId="3" fontId="3" fillId="7" borderId="5" xfId="0" applyNumberFormat="1" applyFont="1" applyFill="1" applyBorder="1" applyAlignment="1" applyProtection="1">
      <alignment horizontal="center" vertical="center"/>
      <protection locked="0"/>
    </xf>
    <xf numFmtId="3" fontId="3" fillId="7" borderId="6" xfId="0" applyNumberFormat="1" applyFont="1" applyFill="1" applyBorder="1" applyAlignment="1" applyProtection="1">
      <alignment horizontal="center" vertical="center"/>
      <protection locked="0"/>
    </xf>
    <xf numFmtId="3" fontId="3" fillId="7" borderId="7" xfId="0" applyNumberFormat="1" applyFont="1" applyFill="1" applyBorder="1" applyAlignment="1" applyProtection="1">
      <alignment horizontal="center" vertical="center"/>
      <protection locked="0"/>
    </xf>
    <xf numFmtId="3" fontId="3" fillId="7" borderId="1" xfId="0" applyNumberFormat="1" applyFont="1" applyFill="1" applyBorder="1" applyAlignment="1" applyProtection="1">
      <alignment horizontal="center" vertical="center"/>
      <protection locked="0"/>
    </xf>
    <xf numFmtId="0" fontId="17" fillId="7" borderId="1" xfId="0" applyFont="1" applyFill="1" applyBorder="1" applyAlignment="1" applyProtection="1">
      <alignment horizontal="left" vertical="center"/>
      <protection locked="0"/>
    </xf>
    <xf numFmtId="2" fontId="17" fillId="7" borderId="2" xfId="0" applyNumberFormat="1" applyFont="1" applyFill="1" applyBorder="1" applyAlignment="1" applyProtection="1">
      <alignment horizontal="center" vertical="center"/>
      <protection locked="0"/>
    </xf>
    <xf numFmtId="2" fontId="17" fillId="7" borderId="3" xfId="0" applyNumberFormat="1" applyFont="1" applyFill="1" applyBorder="1" applyAlignment="1" applyProtection="1">
      <alignment horizontal="center" vertical="center"/>
      <protection locked="0"/>
    </xf>
    <xf numFmtId="2" fontId="17" fillId="7" borderId="4"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center"/>
      <protection locked="0"/>
    </xf>
    <xf numFmtId="0" fontId="15" fillId="7" borderId="1" xfId="0" applyFont="1" applyFill="1" applyBorder="1" applyAlignment="1" applyProtection="1">
      <alignment horizontal="left" vertical="center"/>
      <protection locked="0"/>
    </xf>
    <xf numFmtId="3" fontId="45" fillId="7" borderId="0" xfId="0" applyNumberFormat="1" applyFont="1" applyFill="1" applyBorder="1" applyAlignment="1" applyProtection="1">
      <alignment horizontal="center" vertical="center"/>
      <protection locked="0"/>
    </xf>
    <xf numFmtId="9" fontId="13" fillId="7" borderId="1" xfId="0" applyNumberFormat="1" applyFont="1" applyFill="1" applyBorder="1" applyAlignment="1" applyProtection="1">
      <alignment horizontal="center" vertical="center"/>
      <protection locked="0"/>
    </xf>
    <xf numFmtId="0" fontId="28" fillId="4" borderId="14" xfId="0" applyFont="1" applyFill="1" applyBorder="1" applyAlignment="1" applyProtection="1">
      <alignment horizontal="center" vertical="center"/>
      <protection locked="0"/>
    </xf>
    <xf numFmtId="0" fontId="2" fillId="7" borderId="0" xfId="0" applyFont="1" applyFill="1" applyAlignment="1" applyProtection="1">
      <alignment horizontal="center"/>
      <protection locked="0"/>
    </xf>
    <xf numFmtId="0" fontId="11" fillId="0" borderId="10"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4" fontId="11" fillId="7" borderId="0" xfId="0" applyNumberFormat="1" applyFont="1" applyFill="1" applyBorder="1" applyAlignment="1" applyProtection="1">
      <alignment horizontal="left" vertical="center"/>
      <protection locked="0"/>
    </xf>
    <xf numFmtId="1" fontId="3" fillId="0" borderId="1" xfId="0" applyNumberFormat="1" applyFont="1" applyBorder="1" applyAlignment="1" applyProtection="1">
      <alignment horizontal="center" vertical="center"/>
      <protection locked="0"/>
    </xf>
    <xf numFmtId="0" fontId="26" fillId="4" borderId="1" xfId="0" applyFont="1" applyFill="1" applyBorder="1" applyAlignment="1" applyProtection="1">
      <alignment horizontal="center" vertical="center"/>
      <protection locked="0"/>
    </xf>
    <xf numFmtId="0" fontId="6" fillId="7" borderId="1" xfId="0" applyFont="1" applyFill="1" applyBorder="1" applyAlignment="1" applyProtection="1">
      <alignment horizontal="left" vertical="center" wrapText="1"/>
      <protection locked="0"/>
    </xf>
    <xf numFmtId="0" fontId="69" fillId="0" borderId="0" xfId="0" applyFont="1" applyFill="1" applyAlignment="1" applyProtection="1">
      <alignment horizontal="left" vertical="center" wrapText="1"/>
      <protection locked="0"/>
    </xf>
    <xf numFmtId="0" fontId="12" fillId="4" borderId="1" xfId="0" applyFont="1" applyFill="1" applyBorder="1" applyAlignment="1" applyProtection="1">
      <alignment horizontal="center" vertical="center" wrapText="1"/>
      <protection locked="0"/>
    </xf>
    <xf numFmtId="0" fontId="3" fillId="7"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wrapText="1"/>
      <protection locked="0"/>
    </xf>
    <xf numFmtId="0" fontId="60" fillId="0" borderId="1"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11" fillId="7" borderId="3" xfId="0" applyFont="1" applyFill="1" applyBorder="1" applyAlignment="1" applyProtection="1">
      <alignment horizontal="center" vertical="center"/>
      <protection locked="0"/>
    </xf>
    <xf numFmtId="3" fontId="17" fillId="0" borderId="10" xfId="0" applyNumberFormat="1" applyFont="1" applyBorder="1" applyAlignment="1" applyProtection="1">
      <alignment horizontal="center" vertical="center"/>
      <protection locked="0"/>
    </xf>
    <xf numFmtId="3" fontId="17" fillId="0" borderId="11" xfId="0" applyNumberFormat="1" applyFont="1" applyBorder="1" applyAlignment="1" applyProtection="1">
      <alignment horizontal="center" vertical="center"/>
      <protection locked="0"/>
    </xf>
    <xf numFmtId="3" fontId="17" fillId="0" borderId="12" xfId="0" applyNumberFormat="1" applyFont="1" applyBorder="1" applyAlignment="1" applyProtection="1">
      <alignment horizontal="center" vertical="center"/>
      <protection locked="0"/>
    </xf>
    <xf numFmtId="173" fontId="17" fillId="0" borderId="10" xfId="0" applyNumberFormat="1" applyFont="1" applyBorder="1" applyAlignment="1" applyProtection="1">
      <alignment horizontal="center" vertical="center" wrapText="1"/>
      <protection locked="0"/>
    </xf>
    <xf numFmtId="173" fontId="17" fillId="0" borderId="11" xfId="0" applyNumberFormat="1" applyFont="1" applyBorder="1" applyAlignment="1" applyProtection="1">
      <alignment horizontal="center" vertical="center" wrapText="1"/>
      <protection locked="0"/>
    </xf>
    <xf numFmtId="173" fontId="17" fillId="0" borderId="12" xfId="0" applyNumberFormat="1" applyFont="1" applyBorder="1" applyAlignment="1" applyProtection="1">
      <alignment horizontal="center" vertical="center" wrapText="1"/>
      <protection locked="0"/>
    </xf>
  </cellXfs>
  <cellStyles count="6">
    <cellStyle name="20% - Énfasis4" xfId="1" builtinId="42"/>
    <cellStyle name="Énfasis4" xfId="3" builtinId="41"/>
    <cellStyle name="Millares" xfId="4" builtinId="3"/>
    <cellStyle name="Moneda" xfId="5" builtinId="4"/>
    <cellStyle name="Normal" xfId="0" builtinId="0"/>
    <cellStyle name="Porcentaje" xfId="2" builtinId="5"/>
  </cellStyles>
  <dxfs count="0"/>
  <tableStyles count="0" defaultTableStyle="TableStyleMedium2" defaultPivotStyle="PivotStyleLight16"/>
  <colors>
    <mruColors>
      <color rgb="FF1B3F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Variación Porcentual Crecimiento Poblacional</a:t>
            </a:r>
          </a:p>
          <a:p>
            <a:pPr>
              <a:defRPr sz="1200">
                <a:solidFill>
                  <a:schemeClr val="accent4">
                    <a:lumMod val="75000"/>
                  </a:schemeClr>
                </a:solidFill>
              </a:defRPr>
            </a:pPr>
            <a:r>
              <a:rPr lang="es-CO" sz="1200">
                <a:solidFill>
                  <a:schemeClr val="accent4">
                    <a:lumMod val="75000"/>
                  </a:schemeClr>
                </a:solidFill>
              </a:rPr>
              <a:t>2005-2018</a:t>
            </a:r>
          </a:p>
        </c:rich>
      </c:tx>
      <c:layout>
        <c:manualLayout>
          <c:xMode val="edge"/>
          <c:yMode val="edge"/>
          <c:x val="0.2378511190441864"/>
          <c:y val="0"/>
        </c:manualLayout>
      </c:layout>
      <c:overlay val="1"/>
    </c:title>
    <c:autoTitleDeleted val="0"/>
    <c:plotArea>
      <c:layout>
        <c:manualLayout>
          <c:layoutTarget val="inner"/>
          <c:xMode val="edge"/>
          <c:yMode val="edge"/>
          <c:x val="9.8780183727034121E-2"/>
          <c:y val="0.18565981335666376"/>
          <c:w val="0.89074868766404203"/>
          <c:h val="0.64637688653239989"/>
        </c:manualLayout>
      </c:layout>
      <c:lineChart>
        <c:grouping val="standard"/>
        <c:varyColors val="0"/>
        <c:ser>
          <c:idx val="0"/>
          <c:order val="0"/>
          <c:tx>
            <c:strRef>
              <c:f>'2020'!$EP$254</c:f>
              <c:strCache>
                <c:ptCount val="1"/>
                <c:pt idx="0">
                  <c:v>Buenavista</c:v>
                </c:pt>
              </c:strCache>
            </c:strRef>
          </c:tx>
          <c:marker>
            <c:symbol val="circle"/>
            <c:size val="5"/>
            <c:spPr>
              <a:solidFill>
                <a:schemeClr val="bg1"/>
              </a:solidFill>
            </c:spPr>
          </c:marker>
          <c:cat>
            <c:strRef>
              <c:f>'2020'!$EO$255:$EO$269</c:f>
              <c:strCache>
                <c:ptCount val="15"/>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pt idx="13">
                  <c:v>2018-2019</c:v>
                </c:pt>
                <c:pt idx="14">
                  <c:v>2018-2019</c:v>
                </c:pt>
              </c:strCache>
            </c:strRef>
          </c:cat>
          <c:val>
            <c:numRef>
              <c:f>'2020'!$EP$255:$EP$269</c:f>
              <c:numCache>
                <c:formatCode>0.0%</c:formatCode>
                <c:ptCount val="15"/>
                <c:pt idx="0">
                  <c:v>-9.0497737556560764E-3</c:v>
                </c:pt>
                <c:pt idx="1">
                  <c:v>-1.011089367253748E-2</c:v>
                </c:pt>
                <c:pt idx="2">
                  <c:v>-8.2372322899505468E-3</c:v>
                </c:pt>
                <c:pt idx="3">
                  <c:v>-8.3056478405315604E-3</c:v>
                </c:pt>
                <c:pt idx="4">
                  <c:v>-8.040201005025116E-3</c:v>
                </c:pt>
                <c:pt idx="5">
                  <c:v>-8.1053698074974312E-3</c:v>
                </c:pt>
                <c:pt idx="6">
                  <c:v>-8.8525706503234103E-3</c:v>
                </c:pt>
                <c:pt idx="7">
                  <c:v>-8.5881140501545827E-3</c:v>
                </c:pt>
                <c:pt idx="8">
                  <c:v>-9.3555093555093283E-3</c:v>
                </c:pt>
                <c:pt idx="9">
                  <c:v>-9.0940888422524901E-3</c:v>
                </c:pt>
                <c:pt idx="10">
                  <c:v>-9.8835157077302727E-3</c:v>
                </c:pt>
                <c:pt idx="11">
                  <c:v>-9.2691622103386884E-3</c:v>
                </c:pt>
                <c:pt idx="12">
                  <c:v>-7.5566750629723067E-3</c:v>
                </c:pt>
                <c:pt idx="13">
                  <c:v>0.11802806765023388</c:v>
                </c:pt>
                <c:pt idx="14">
                  <c:v>0.12594458438287148</c:v>
                </c:pt>
              </c:numCache>
            </c:numRef>
          </c:val>
          <c:smooth val="0"/>
          <c:extLst>
            <c:ext xmlns:c16="http://schemas.microsoft.com/office/drawing/2014/chart" uri="{C3380CC4-5D6E-409C-BE32-E72D297353CC}">
              <c16:uniqueId val="{00000000-9BF4-41EA-B520-C63D829F0829}"/>
            </c:ext>
          </c:extLst>
        </c:ser>
        <c:ser>
          <c:idx val="1"/>
          <c:order val="1"/>
          <c:tx>
            <c:strRef>
              <c:f>'2020'!$EQ$254</c:f>
              <c:strCache>
                <c:ptCount val="1"/>
                <c:pt idx="0">
                  <c:v>Quindío</c:v>
                </c:pt>
              </c:strCache>
            </c:strRef>
          </c:tx>
          <c:marker>
            <c:symbol val="circle"/>
            <c:size val="5"/>
            <c:spPr>
              <a:solidFill>
                <a:schemeClr val="bg1"/>
              </a:solidFill>
            </c:spPr>
          </c:marker>
          <c:cat>
            <c:strRef>
              <c:f>'2020'!$EO$255:$EO$269</c:f>
              <c:strCache>
                <c:ptCount val="15"/>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pt idx="13">
                  <c:v>2018-2019</c:v>
                </c:pt>
                <c:pt idx="14">
                  <c:v>2018-2019</c:v>
                </c:pt>
              </c:strCache>
            </c:strRef>
          </c:cat>
          <c:val>
            <c:numRef>
              <c:f>'2020'!$EQ$255:$EQ$269</c:f>
              <c:numCache>
                <c:formatCode>0.0%</c:formatCode>
                <c:ptCount val="15"/>
                <c:pt idx="0">
                  <c:v>5.6575604389847989E-3</c:v>
                </c:pt>
                <c:pt idx="1">
                  <c:v>5.5866649303295546E-3</c:v>
                </c:pt>
                <c:pt idx="2">
                  <c:v>5.6351786107415869E-3</c:v>
                </c:pt>
                <c:pt idx="3">
                  <c:v>5.5447322284341016E-3</c:v>
                </c:pt>
                <c:pt idx="4">
                  <c:v>5.6147810162223699E-3</c:v>
                </c:pt>
                <c:pt idx="5">
                  <c:v>5.6270944689644775E-3</c:v>
                </c:pt>
                <c:pt idx="6">
                  <c:v>5.5738980199184773E-3</c:v>
                </c:pt>
                <c:pt idx="7">
                  <c:v>5.6365546672039191E-3</c:v>
                </c:pt>
                <c:pt idx="8">
                  <c:v>5.6264300882518103E-3</c:v>
                </c:pt>
                <c:pt idx="9">
                  <c:v>5.6856794173423264E-3</c:v>
                </c:pt>
                <c:pt idx="10">
                  <c:v>5.6535352284587947E-3</c:v>
                </c:pt>
                <c:pt idx="11">
                  <c:v>5.6762813409181323E-3</c:v>
                </c:pt>
                <c:pt idx="12">
                  <c:v>5.731696438722178E-3</c:v>
                </c:pt>
              </c:numCache>
            </c:numRef>
          </c:val>
          <c:smooth val="0"/>
          <c:extLst>
            <c:ext xmlns:c16="http://schemas.microsoft.com/office/drawing/2014/chart" uri="{C3380CC4-5D6E-409C-BE32-E72D297353CC}">
              <c16:uniqueId val="{00000001-9BF4-41EA-B520-C63D829F0829}"/>
            </c:ext>
          </c:extLst>
        </c:ser>
        <c:ser>
          <c:idx val="2"/>
          <c:order val="2"/>
          <c:tx>
            <c:strRef>
              <c:f>'2020'!$ER$254</c:f>
              <c:strCache>
                <c:ptCount val="1"/>
                <c:pt idx="0">
                  <c:v>Colombia</c:v>
                </c:pt>
              </c:strCache>
            </c:strRef>
          </c:tx>
          <c:marker>
            <c:symbol val="circle"/>
            <c:size val="6"/>
            <c:spPr>
              <a:solidFill>
                <a:schemeClr val="bg1"/>
              </a:solidFill>
            </c:spPr>
          </c:marker>
          <c:cat>
            <c:strRef>
              <c:f>'2020'!$EO$255:$EO$269</c:f>
              <c:strCache>
                <c:ptCount val="15"/>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pt idx="13">
                  <c:v>2018-2019</c:v>
                </c:pt>
                <c:pt idx="14">
                  <c:v>2018-2019</c:v>
                </c:pt>
              </c:strCache>
            </c:strRef>
          </c:cat>
          <c:val>
            <c:numRef>
              <c:f>'2020'!$ER$255:$ER$270</c:f>
              <c:numCache>
                <c:formatCode>0.0%</c:formatCode>
                <c:ptCount val="16"/>
                <c:pt idx="0">
                  <c:v>1.2062974694995843E-2</c:v>
                </c:pt>
                <c:pt idx="1">
                  <c:v>1.2002339033841292E-2</c:v>
                </c:pt>
                <c:pt idx="2">
                  <c:v>1.1933864076862699E-2</c:v>
                </c:pt>
                <c:pt idx="3">
                  <c:v>1.1871122245731947E-2</c:v>
                </c:pt>
                <c:pt idx="4">
                  <c:v>1.1800039627529735E-2</c:v>
                </c:pt>
                <c:pt idx="5">
                  <c:v>1.1756139102480079E-2</c:v>
                </c:pt>
                <c:pt idx="6">
                  <c:v>1.1667426545839854E-2</c:v>
                </c:pt>
                <c:pt idx="7">
                  <c:v>1.1576747436440993E-2</c:v>
                </c:pt>
                <c:pt idx="8">
                  <c:v>1.1474649917365021E-2</c:v>
                </c:pt>
                <c:pt idx="9">
                  <c:v>1.1363778701793059E-2</c:v>
                </c:pt>
                <c:pt idx="10">
                  <c:v>1.1291795672940586E-2</c:v>
                </c:pt>
                <c:pt idx="11">
                  <c:v>1.1157468162400486E-2</c:v>
                </c:pt>
                <c:pt idx="12">
                  <c:v>1.1008587688829508E-2</c:v>
                </c:pt>
              </c:numCache>
            </c:numRef>
          </c:val>
          <c:smooth val="0"/>
          <c:extLst>
            <c:ext xmlns:c16="http://schemas.microsoft.com/office/drawing/2014/chart" uri="{C3380CC4-5D6E-409C-BE32-E72D297353CC}">
              <c16:uniqueId val="{00000002-9BF4-41EA-B520-C63D829F0829}"/>
            </c:ext>
          </c:extLst>
        </c:ser>
        <c:dLbls>
          <c:showLegendKey val="0"/>
          <c:showVal val="0"/>
          <c:showCatName val="0"/>
          <c:showSerName val="0"/>
          <c:showPercent val="0"/>
          <c:showBubbleSize val="0"/>
        </c:dLbls>
        <c:marker val="1"/>
        <c:smooth val="0"/>
        <c:axId val="33149696"/>
        <c:axId val="181915008"/>
      </c:lineChart>
      <c:catAx>
        <c:axId val="33149696"/>
        <c:scaling>
          <c:orientation val="minMax"/>
        </c:scaling>
        <c:delete val="0"/>
        <c:axPos val="b"/>
        <c:numFmt formatCode="General" sourceLinked="0"/>
        <c:majorTickMark val="out"/>
        <c:minorTickMark val="none"/>
        <c:tickLblPos val="nextTo"/>
        <c:txPr>
          <a:bodyPr rot="-5400000" vert="horz"/>
          <a:lstStyle/>
          <a:p>
            <a:pPr>
              <a:defRPr sz="800"/>
            </a:pPr>
            <a:endParaRPr lang="es-CO"/>
          </a:p>
        </c:txPr>
        <c:crossAx val="181915008"/>
        <c:crosses val="autoZero"/>
        <c:auto val="1"/>
        <c:lblAlgn val="ctr"/>
        <c:lblOffset val="100"/>
        <c:noMultiLvlLbl val="0"/>
      </c:catAx>
      <c:valAx>
        <c:axId val="181915008"/>
        <c:scaling>
          <c:orientation val="minMax"/>
        </c:scaling>
        <c:delete val="0"/>
        <c:axPos val="l"/>
        <c:numFmt formatCode="0.0%" sourceLinked="1"/>
        <c:majorTickMark val="out"/>
        <c:minorTickMark val="none"/>
        <c:tickLblPos val="nextTo"/>
        <c:txPr>
          <a:bodyPr/>
          <a:lstStyle/>
          <a:p>
            <a:pPr>
              <a:defRPr sz="800"/>
            </a:pPr>
            <a:endParaRPr lang="es-CO"/>
          </a:p>
        </c:txPr>
        <c:crossAx val="33149696"/>
        <c:crosses val="autoZero"/>
        <c:crossBetween val="between"/>
      </c:valAx>
    </c:plotArea>
    <c:legend>
      <c:legendPos val="r"/>
      <c:layout>
        <c:manualLayout>
          <c:xMode val="edge"/>
          <c:yMode val="edge"/>
          <c:x val="1.3744531933508281E-3"/>
          <c:y val="0.91609069699620882"/>
          <c:w val="0.99306999125109363"/>
          <c:h val="7.0596019247594038E-2"/>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1385362352494142"/>
          <c:y val="4.1844977090099697E-2"/>
          <c:w val="0.85544038898622932"/>
          <c:h val="0.85144404110452765"/>
        </c:manualLayout>
      </c:layout>
      <c:barChart>
        <c:barDir val="col"/>
        <c:grouping val="clustered"/>
        <c:varyColors val="0"/>
        <c:ser>
          <c:idx val="0"/>
          <c:order val="0"/>
          <c:tx>
            <c:strRef>
              <c:f>'2020'!$EP$604</c:f>
              <c:strCache>
                <c:ptCount val="1"/>
                <c:pt idx="0">
                  <c:v>Total</c:v>
                </c:pt>
              </c:strCache>
            </c:strRef>
          </c:tx>
          <c:invertIfNegative val="0"/>
          <c:dPt>
            <c:idx val="1"/>
            <c:invertIfNegative val="0"/>
            <c:bubble3D val="0"/>
            <c:spPr>
              <a:solidFill>
                <a:srgbClr val="92D050"/>
              </a:solidFill>
            </c:spPr>
            <c:extLst>
              <c:ext xmlns:c16="http://schemas.microsoft.com/office/drawing/2014/chart" uri="{C3380CC4-5D6E-409C-BE32-E72D297353CC}">
                <c16:uniqueId val="{00000001-665B-45DC-84C9-0B05D6C1798E}"/>
              </c:ext>
            </c:extLst>
          </c:dPt>
          <c:dPt>
            <c:idx val="2"/>
            <c:invertIfNegative val="0"/>
            <c:bubble3D val="0"/>
            <c:spPr>
              <a:solidFill>
                <a:srgbClr val="C00000"/>
              </a:solidFill>
            </c:spPr>
            <c:extLst>
              <c:ext xmlns:c16="http://schemas.microsoft.com/office/drawing/2014/chart" uri="{C3380CC4-5D6E-409C-BE32-E72D297353CC}">
                <c16:uniqueId val="{00000002-665B-45DC-84C9-0B05D6C1798E}"/>
              </c:ext>
            </c:extLst>
          </c:dPt>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'2020'!$EQ$603:$ES$603</c:f>
              <c:strCache>
                <c:ptCount val="3"/>
                <c:pt idx="0">
                  <c:v>Tasa Aprobado</c:v>
                </c:pt>
                <c:pt idx="1">
                  <c:v>Tasa Desertor</c:v>
                </c:pt>
                <c:pt idx="2">
                  <c:v>Tasa Reprobado</c:v>
                </c:pt>
              </c:strCache>
            </c:strRef>
          </c:cat>
          <c:val>
            <c:numRef>
              <c:f>'2020'!$EQ$604:$ES$604</c:f>
              <c:numCache>
                <c:formatCode>0.00%</c:formatCode>
                <c:ptCount val="3"/>
                <c:pt idx="0">
                  <c:v>0.89959999999999996</c:v>
                </c:pt>
                <c:pt idx="1">
                  <c:v>5.62E-2</c:v>
                </c:pt>
                <c:pt idx="2">
                  <c:v>4.4200000000000003E-2</c:v>
                </c:pt>
              </c:numCache>
            </c:numRef>
          </c:val>
          <c:extLst>
            <c:ext xmlns:c16="http://schemas.microsoft.com/office/drawing/2014/chart" uri="{C3380CC4-5D6E-409C-BE32-E72D297353CC}">
              <c16:uniqueId val="{00000006-665B-45DC-84C9-0B05D6C1798E}"/>
            </c:ext>
          </c:extLst>
        </c:ser>
        <c:dLbls>
          <c:dLblPos val="outEnd"/>
          <c:showLegendKey val="0"/>
          <c:showVal val="1"/>
          <c:showCatName val="0"/>
          <c:showSerName val="0"/>
          <c:showPercent val="0"/>
          <c:showBubbleSize val="0"/>
        </c:dLbls>
        <c:gapWidth val="150"/>
        <c:axId val="153373312"/>
        <c:axId val="153405696"/>
        <c:extLst>
          <c:ext xmlns:c15="http://schemas.microsoft.com/office/drawing/2012/chart" uri="{02D57815-91ED-43cb-92C2-25804820EDAC}">
            <c15:filteredBarSeries>
              <c15:ser>
                <c:idx val="1"/>
                <c:order val="1"/>
                <c:tx>
                  <c:strRef>
                    <c:extLst>
                      <c:ext uri="{02D57815-91ED-43cb-92C2-25804820EDAC}">
                        <c15:formulaRef>
                          <c15:sqref>'2020'!$EP$605</c15:sqref>
                        </c15:formulaRef>
                      </c:ext>
                    </c:extLst>
                    <c:strCache>
                      <c:ptCount val="1"/>
                    </c:strCache>
                  </c:strRef>
                </c:tx>
                <c:invertIfNegative val="0"/>
                <c:dLbls>
                  <c:spPr>
                    <a:noFill/>
                    <a:ln>
                      <a:noFill/>
                    </a:ln>
                    <a:effectLst/>
                  </c:spPr>
                  <c:dLblPos val="outEnd"/>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ormulaRef>
                          <c15:sqref>'2020'!$EQ$603:$ES$603</c15:sqref>
                        </c15:formulaRef>
                      </c:ext>
                    </c:extLst>
                    <c:strCache>
                      <c:ptCount val="3"/>
                      <c:pt idx="0">
                        <c:v>Tasa Aprobado</c:v>
                      </c:pt>
                      <c:pt idx="1">
                        <c:v>Tasa Desertor</c:v>
                      </c:pt>
                      <c:pt idx="2">
                        <c:v>Tasa Reprobado</c:v>
                      </c:pt>
                    </c:strCache>
                  </c:strRef>
                </c:cat>
                <c:val>
                  <c:numRef>
                    <c:extLst>
                      <c:ext uri="{02D57815-91ED-43cb-92C2-25804820EDAC}">
                        <c15:formulaRef>
                          <c15:sqref>'2020'!$EQ$605:$ES$605</c15:sqref>
                        </c15:formulaRef>
                      </c:ext>
                    </c:extLst>
                    <c:numCache>
                      <c:formatCode>0.00%</c:formatCode>
                      <c:ptCount val="3"/>
                    </c:numCache>
                  </c:numRef>
                </c:val>
                <c:extLst>
                  <c:ext xmlns:c16="http://schemas.microsoft.com/office/drawing/2014/chart" uri="{C3380CC4-5D6E-409C-BE32-E72D297353CC}">
                    <c16:uniqueId val="{00000007-665B-45DC-84C9-0B05D6C1798E}"/>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'2020'!$EP$606</c15:sqref>
                        </c15:formulaRef>
                      </c:ext>
                    </c:extLst>
                    <c:strCache>
                      <c:ptCount val="1"/>
                    </c:strCache>
                  </c:strRef>
                </c:tx>
                <c:invertIfNegative val="0"/>
                <c:dLbls>
                  <c:spPr>
                    <a:noFill/>
                    <a:ln>
                      <a:noFill/>
                    </a:ln>
                    <a:effectLst/>
                  </c:sp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'2020'!$EQ$603:$ES$603</c15:sqref>
                        </c15:formulaRef>
                      </c:ext>
                    </c:extLst>
                    <c:strCache>
                      <c:ptCount val="3"/>
                      <c:pt idx="0">
                        <c:v>Tasa Aprobado</c:v>
                      </c:pt>
                      <c:pt idx="1">
                        <c:v>Tasa Desertor</c:v>
                      </c:pt>
                      <c:pt idx="2">
                        <c:v>Tasa Reprobado</c:v>
                      </c:pt>
                    </c:strCache>
                  </c:strRef>
                </c:cat>
                <c:val>
                  <c:numRef>
                    <c:extLst xmlns:c15="http://schemas.microsoft.com/office/drawing/2012/chart">
                      <c:ext xmlns:c15="http://schemas.microsoft.com/office/drawing/2012/chart" uri="{02D57815-91ED-43cb-92C2-25804820EDAC}">
                        <c15:formulaRef>
                          <c15:sqref>'2020'!$EQ$606:$ES$606</c15:sqref>
                        </c15:formulaRef>
                      </c:ext>
                    </c:extLst>
                    <c:numCache>
                      <c:formatCode>0.00%</c:formatCode>
                      <c:ptCount val="3"/>
                    </c:numCache>
                  </c:numRef>
                </c:val>
                <c:extLst xmlns:c15="http://schemas.microsoft.com/office/drawing/2012/chart">
                  <c:ext xmlns:c16="http://schemas.microsoft.com/office/drawing/2014/chart" uri="{C3380CC4-5D6E-409C-BE32-E72D297353CC}">
                    <c16:uniqueId val="{00000008-665B-45DC-84C9-0B05D6C1798E}"/>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'2020'!$EP$607</c15:sqref>
                        </c15:formulaRef>
                      </c:ext>
                    </c:extLst>
                    <c:strCache>
                      <c:ptCount val="1"/>
                    </c:strCache>
                  </c:strRef>
                </c:tx>
                <c:invertIfNegative val="0"/>
                <c:dLbls>
                  <c:spPr>
                    <a:noFill/>
                    <a:ln>
                      <a:noFill/>
                    </a:ln>
                    <a:effectLst/>
                  </c:sp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'2020'!$EQ$603:$ES$603</c15:sqref>
                        </c15:formulaRef>
                      </c:ext>
                    </c:extLst>
                    <c:strCache>
                      <c:ptCount val="3"/>
                      <c:pt idx="0">
                        <c:v>Tasa Aprobado</c:v>
                      </c:pt>
                      <c:pt idx="1">
                        <c:v>Tasa Desertor</c:v>
                      </c:pt>
                      <c:pt idx="2">
                        <c:v>Tasa Reprobado</c:v>
                      </c:pt>
                    </c:strCache>
                  </c:strRef>
                </c:cat>
                <c:val>
                  <c:numRef>
                    <c:extLst xmlns:c15="http://schemas.microsoft.com/office/drawing/2012/chart">
                      <c:ext xmlns:c15="http://schemas.microsoft.com/office/drawing/2012/chart" uri="{02D57815-91ED-43cb-92C2-25804820EDAC}">
                        <c15:formulaRef>
                          <c15:sqref>'2020'!$EQ$607:$ES$607</c15:sqref>
                        </c15:formulaRef>
                      </c:ext>
                    </c:extLst>
                    <c:numCache>
                      <c:formatCode>0.00%</c:formatCode>
                      <c:ptCount val="3"/>
                    </c:numCache>
                  </c:numRef>
                </c:val>
                <c:extLst xmlns:c15="http://schemas.microsoft.com/office/drawing/2012/chart">
                  <c:ext xmlns:c16="http://schemas.microsoft.com/office/drawing/2014/chart" uri="{C3380CC4-5D6E-409C-BE32-E72D297353CC}">
                    <c16:uniqueId val="{00000000-4B4D-49F8-A9F2-DDA2D61308D4}"/>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'2020'!$EP$608</c15:sqref>
                        </c15:formulaRef>
                      </c:ext>
                    </c:extLst>
                    <c:strCache>
                      <c:ptCount val="1"/>
                    </c:strCache>
                  </c:strRef>
                </c:tx>
                <c:invertIfNegative val="0"/>
                <c:dLbls>
                  <c:spPr>
                    <a:noFill/>
                    <a:ln>
                      <a:noFill/>
                    </a:ln>
                    <a:effectLst/>
                  </c:sp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'2020'!$EQ$603:$ES$603</c15:sqref>
                        </c15:formulaRef>
                      </c:ext>
                    </c:extLst>
                    <c:strCache>
                      <c:ptCount val="3"/>
                      <c:pt idx="0">
                        <c:v>Tasa Aprobado</c:v>
                      </c:pt>
                      <c:pt idx="1">
                        <c:v>Tasa Desertor</c:v>
                      </c:pt>
                      <c:pt idx="2">
                        <c:v>Tasa Reprobado</c:v>
                      </c:pt>
                    </c:strCache>
                  </c:strRef>
                </c:cat>
                <c:val>
                  <c:numRef>
                    <c:extLst xmlns:c15="http://schemas.microsoft.com/office/drawing/2012/chart">
                      <c:ext xmlns:c15="http://schemas.microsoft.com/office/drawing/2012/chart" uri="{02D57815-91ED-43cb-92C2-25804820EDAC}">
                        <c15:formulaRef>
                          <c15:sqref>'2020'!$EQ$608:$ES$608</c15:sqref>
                        </c15:formulaRef>
                      </c:ext>
                    </c:extLst>
                    <c:numCache>
                      <c:formatCode>0.00%</c:formatCode>
                      <c:ptCount val="3"/>
                    </c:numCache>
                  </c:numRef>
                </c:val>
                <c:extLst xmlns:c15="http://schemas.microsoft.com/office/drawing/2012/chart">
                  <c:ext xmlns:c16="http://schemas.microsoft.com/office/drawing/2014/chart" uri="{C3380CC4-5D6E-409C-BE32-E72D297353CC}">
                    <c16:uniqueId val="{00000001-4B4D-49F8-A9F2-DDA2D61308D4}"/>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'2020'!$EP$609</c15:sqref>
                        </c15:formulaRef>
                      </c:ext>
                    </c:extLst>
                    <c:strCache>
                      <c:ptCount val="1"/>
                    </c:strCache>
                  </c:strRef>
                </c:tx>
                <c:invertIfNegative val="0"/>
                <c:dLbls>
                  <c:spPr>
                    <a:noFill/>
                    <a:ln>
                      <a:noFill/>
                    </a:ln>
                    <a:effectLst/>
                  </c:sp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'2020'!$EQ$603:$ES$603</c15:sqref>
                        </c15:formulaRef>
                      </c:ext>
                    </c:extLst>
                    <c:strCache>
                      <c:ptCount val="3"/>
                      <c:pt idx="0">
                        <c:v>Tasa Aprobado</c:v>
                      </c:pt>
                      <c:pt idx="1">
                        <c:v>Tasa Desertor</c:v>
                      </c:pt>
                      <c:pt idx="2">
                        <c:v>Tasa Reprobado</c:v>
                      </c:pt>
                    </c:strCache>
                  </c:strRef>
                </c:cat>
                <c:val>
                  <c:numRef>
                    <c:extLst xmlns:c15="http://schemas.microsoft.com/office/drawing/2012/chart">
                      <c:ext xmlns:c15="http://schemas.microsoft.com/office/drawing/2012/chart" uri="{02D57815-91ED-43cb-92C2-25804820EDAC}">
                        <c15:formulaRef>
                          <c15:sqref>'2020'!$EQ$609:$ES$609</c15:sqref>
                        </c15:formulaRef>
                      </c:ext>
                    </c:extLst>
                    <c:numCache>
                      <c:formatCode>0.00%</c:formatCode>
                      <c:ptCount val="3"/>
                    </c:numCache>
                  </c:numRef>
                </c:val>
                <c:extLst xmlns:c15="http://schemas.microsoft.com/office/drawing/2012/chart">
                  <c:ext xmlns:c16="http://schemas.microsoft.com/office/drawing/2014/chart" uri="{C3380CC4-5D6E-409C-BE32-E72D297353CC}">
                    <c16:uniqueId val="{00000002-4B4D-49F8-A9F2-DDA2D61308D4}"/>
                  </c:ext>
                </c:extLst>
              </c15:ser>
            </c15:filteredBarSeries>
          </c:ext>
        </c:extLst>
      </c:barChart>
      <c:catAx>
        <c:axId val="153373312"/>
        <c:scaling>
          <c:orientation val="minMax"/>
        </c:scaling>
        <c:delete val="0"/>
        <c:axPos val="b"/>
        <c:numFmt formatCode="General" sourceLinked="0"/>
        <c:majorTickMark val="out"/>
        <c:minorTickMark val="none"/>
        <c:tickLblPos val="nextTo"/>
        <c:txPr>
          <a:bodyPr/>
          <a:lstStyle/>
          <a:p>
            <a:pPr>
              <a:defRPr b="1"/>
            </a:pPr>
            <a:endParaRPr lang="es-CO"/>
          </a:p>
        </c:txPr>
        <c:crossAx val="153405696"/>
        <c:crosses val="autoZero"/>
        <c:auto val="1"/>
        <c:lblAlgn val="ctr"/>
        <c:lblOffset val="100"/>
        <c:noMultiLvlLbl val="0"/>
      </c:catAx>
      <c:valAx>
        <c:axId val="153405696"/>
        <c:scaling>
          <c:orientation val="minMax"/>
          <c:max val="1"/>
          <c:min val="0"/>
        </c:scaling>
        <c:delete val="0"/>
        <c:axPos val="l"/>
        <c:majorGridlines>
          <c:spPr>
            <a:ln>
              <a:gradFill>
                <a:gsLst>
                  <a:gs pos="0">
                    <a:srgbClr val="E6DCAC"/>
                  </a:gs>
                  <a:gs pos="12000">
                    <a:srgbClr val="E6D78A"/>
                  </a:gs>
                  <a:gs pos="30000">
                    <a:srgbClr val="C7AC4C"/>
                  </a:gs>
                  <a:gs pos="45000">
                    <a:srgbClr val="E6D78A"/>
                  </a:gs>
                  <a:gs pos="77000">
                    <a:srgbClr val="C7AC4C"/>
                  </a:gs>
                  <a:gs pos="100000">
                    <a:srgbClr val="E6DCAC"/>
                  </a:gs>
                </a:gsLst>
                <a:lin ang="5400000" scaled="0"/>
              </a:gradFill>
            </a:ln>
          </c:spPr>
        </c:majorGridlines>
        <c:numFmt formatCode="0.00%" sourceLinked="1"/>
        <c:majorTickMark val="out"/>
        <c:minorTickMark val="none"/>
        <c:tickLblPos val="high"/>
        <c:spPr>
          <a:ln>
            <a:solidFill>
              <a:schemeClr val="bg1">
                <a:lumMod val="50000"/>
              </a:schemeClr>
            </a:solidFill>
          </a:ln>
        </c:spPr>
        <c:txPr>
          <a:bodyPr/>
          <a:lstStyle/>
          <a:p>
            <a:pPr>
              <a:defRPr>
                <a:solidFill>
                  <a:schemeClr val="bg1">
                    <a:lumMod val="50000"/>
                  </a:schemeClr>
                </a:solidFill>
              </a:defRPr>
            </a:pPr>
            <a:endParaRPr lang="es-CO"/>
          </a:p>
        </c:txPr>
        <c:crossAx val="153373312"/>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22907355200527993"/>
          <c:y val="5.5555432331521937E-2"/>
          <c:w val="0.53888888888888886"/>
          <c:h val="0.89814814814814814"/>
        </c:manualLayout>
      </c:layout>
      <c:doughnutChart>
        <c:varyColors val="1"/>
        <c:ser>
          <c:idx val="0"/>
          <c:order val="0"/>
          <c:tx>
            <c:strRef>
              <c:f>'2020'!$EQ$611</c:f>
              <c:strCache>
                <c:ptCount val="1"/>
                <c:pt idx="0">
                  <c:v>Tasa Aprobación</c:v>
                </c:pt>
              </c:strCache>
            </c:strRef>
          </c:tx>
          <c:explosion val="25"/>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'2020'!$EP$612:$EP$617</c:f>
              <c:strCache>
                <c:ptCount val="6"/>
                <c:pt idx="0">
                  <c:v>Transición</c:v>
                </c:pt>
                <c:pt idx="1">
                  <c:v>Primaria</c:v>
                </c:pt>
                <c:pt idx="2">
                  <c:v>Secundaria</c:v>
                </c:pt>
                <c:pt idx="3">
                  <c:v>Media</c:v>
                </c:pt>
                <c:pt idx="4">
                  <c:v>Básica</c:v>
                </c:pt>
                <c:pt idx="5">
                  <c:v>Total</c:v>
                </c:pt>
              </c:strCache>
            </c:strRef>
          </c:cat>
          <c:val>
            <c:numRef>
              <c:f>'2020'!$EQ$612:$EQ$617</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3CF-40FD-BC07-E68AE82D38F7}"/>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5858398950131234"/>
          <c:y val="0.17940398075240596"/>
          <c:w val="0.22474934383202103"/>
          <c:h val="0.6735994459025954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8.5744908896034297E-3"/>
          <c:y val="1.845444059976932E-2"/>
          <c:w val="0.99142550911039662"/>
          <c:h val="0.80965770282174931"/>
        </c:manualLayout>
      </c:layout>
      <c:bar3DChart>
        <c:barDir val="col"/>
        <c:grouping val="clustered"/>
        <c:varyColors val="0"/>
        <c:ser>
          <c:idx val="0"/>
          <c:order val="0"/>
          <c:tx>
            <c:strRef>
              <c:f>'2020'!$EL$644</c:f>
              <c:strCache>
                <c:ptCount val="1"/>
                <c:pt idx="0">
                  <c:v>Buenavista</c:v>
                </c:pt>
              </c:strCache>
            </c:strRef>
          </c:tx>
          <c:spPr>
            <a:solidFill>
              <a:schemeClr val="accent3"/>
            </a:solidFill>
          </c:spPr>
          <c:invertIfNegative val="0"/>
          <c:dLbls>
            <c:dLbl>
              <c:idx val="0"/>
              <c:layout>
                <c:manualLayout>
                  <c:x val="-2.050363039967436E-3"/>
                  <c:y val="0.2083333333333333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148-49E2-BD29-7210DC3F082F}"/>
                </c:ext>
              </c:extLst>
            </c:dLbl>
            <c:dLbl>
              <c:idx val="1"/>
              <c:layout>
                <c:manualLayout>
                  <c:x val="0"/>
                  <c:y val="0.1527777777777777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148-49E2-BD29-7210DC3F082F}"/>
                </c:ext>
              </c:extLst>
            </c:dLbl>
            <c:dLbl>
              <c:idx val="2"/>
              <c:layout>
                <c:manualLayout>
                  <c:x val="7.0763057941020211E-4"/>
                  <c:y val="0.12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148-49E2-BD29-7210DC3F082F}"/>
                </c:ext>
              </c:extLst>
            </c:dLbl>
            <c:dLbl>
              <c:idx val="3"/>
              <c:layout>
                <c:manualLayout>
                  <c:x val="1.2943095104048549E-3"/>
                  <c:y val="0.1527777777777777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148-49E2-BD29-7210DC3F082F}"/>
                </c:ext>
              </c:extLst>
            </c:dLbl>
            <c:dLbl>
              <c:idx val="4"/>
              <c:layout>
                <c:manualLayout>
                  <c:x val="6.1089040607084232E-4"/>
                  <c:y val="0.1574074074074074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148-49E2-BD29-7210DC3F082F}"/>
                </c:ext>
              </c:extLst>
            </c:dLbl>
            <c:spPr>
              <a:noFill/>
              <a:ln>
                <a:noFill/>
              </a:ln>
              <a:effectLst/>
            </c:spPr>
            <c:txPr>
              <a:bodyPr/>
              <a:lstStyle/>
              <a:p>
                <a:pPr>
                  <a:defRPr b="1">
                    <a:solidFill>
                      <a:sysClr val="windowText" lastClr="000000"/>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'2020'!$EK$645:$EK$649</c:f>
              <c:strCache>
                <c:ptCount val="5"/>
                <c:pt idx="0">
                  <c:v>Lectura Crítica</c:v>
                </c:pt>
                <c:pt idx="1">
                  <c:v>Matemática</c:v>
                </c:pt>
                <c:pt idx="2">
                  <c:v>Sociales y Ciudadanía</c:v>
                </c:pt>
                <c:pt idx="3">
                  <c:v>Ciencias Naturales</c:v>
                </c:pt>
                <c:pt idx="4">
                  <c:v>Inglés</c:v>
                </c:pt>
              </c:strCache>
            </c:strRef>
          </c:cat>
          <c:val>
            <c:numRef>
              <c:f>'2020'!$EL$645:$EL$649</c:f>
              <c:numCache>
                <c:formatCode>0.0</c:formatCode>
                <c:ptCount val="5"/>
                <c:pt idx="0">
                  <c:v>53</c:v>
                </c:pt>
                <c:pt idx="1">
                  <c:v>52</c:v>
                </c:pt>
                <c:pt idx="2">
                  <c:v>48</c:v>
                </c:pt>
                <c:pt idx="3">
                  <c:v>53</c:v>
                </c:pt>
                <c:pt idx="4">
                  <c:v>52</c:v>
                </c:pt>
              </c:numCache>
            </c:numRef>
          </c:val>
          <c:extLst>
            <c:ext xmlns:c16="http://schemas.microsoft.com/office/drawing/2014/chart" uri="{C3380CC4-5D6E-409C-BE32-E72D297353CC}">
              <c16:uniqueId val="{00000005-7148-49E2-BD29-7210DC3F082F}"/>
            </c:ext>
          </c:extLst>
        </c:ser>
        <c:ser>
          <c:idx val="1"/>
          <c:order val="1"/>
          <c:tx>
            <c:strRef>
              <c:f>'2020'!$EM$644</c:f>
              <c:strCache>
                <c:ptCount val="1"/>
                <c:pt idx="0">
                  <c:v>Nacional</c:v>
                </c:pt>
              </c:strCache>
            </c:strRef>
          </c:tx>
          <c:invertIfNegative val="0"/>
          <c:dLbls>
            <c:dLbl>
              <c:idx val="0"/>
              <c:layout>
                <c:manualLayout>
                  <c:x val="-8.0447647971496007E-4"/>
                  <c:y val="0.2407403762029746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148-49E2-BD29-7210DC3F082F}"/>
                </c:ext>
              </c:extLst>
            </c:dLbl>
            <c:dLbl>
              <c:idx val="1"/>
              <c:layout>
                <c:manualLayout>
                  <c:x val="1.1975693370654952E-3"/>
                  <c:y val="0.1527777777777776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148-49E2-BD29-7210DC3F082F}"/>
                </c:ext>
              </c:extLst>
            </c:dLbl>
            <c:dLbl>
              <c:idx val="2"/>
              <c:layout>
                <c:manualLayout>
                  <c:x val="1.1733578619893058E-3"/>
                  <c:y val="0.143518518518518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148-49E2-BD29-7210DC3F082F}"/>
                </c:ext>
              </c:extLst>
            </c:dLbl>
            <c:dLbl>
              <c:idx val="3"/>
              <c:layout>
                <c:manualLayout>
                  <c:x val="-1.2095164841554927E-4"/>
                  <c:y val="0.2037037037037036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148-49E2-BD29-7210DC3F082F}"/>
                </c:ext>
              </c:extLst>
            </c:dLbl>
            <c:dLbl>
              <c:idx val="4"/>
              <c:layout>
                <c:manualLayout>
                  <c:x val="5.1415023273148263E-4"/>
                  <c:y val="0.1712962962962963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148-49E2-BD29-7210DC3F082F}"/>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'2020'!$EK$645:$EK$649</c:f>
              <c:strCache>
                <c:ptCount val="5"/>
                <c:pt idx="0">
                  <c:v>Lectura Crítica</c:v>
                </c:pt>
                <c:pt idx="1">
                  <c:v>Matemática</c:v>
                </c:pt>
                <c:pt idx="2">
                  <c:v>Sociales y Ciudadanía</c:v>
                </c:pt>
                <c:pt idx="3">
                  <c:v>Ciencias Naturales</c:v>
                </c:pt>
                <c:pt idx="4">
                  <c:v>Inglés</c:v>
                </c:pt>
              </c:strCache>
            </c:strRef>
          </c:cat>
          <c:val>
            <c:numRef>
              <c:f>'2020'!$EM$645:$EM$649</c:f>
              <c:numCache>
                <c:formatCode>0.0</c:formatCode>
                <c:ptCount val="5"/>
                <c:pt idx="0">
                  <c:v>54</c:v>
                </c:pt>
                <c:pt idx="1">
                  <c:v>52</c:v>
                </c:pt>
                <c:pt idx="2">
                  <c:v>49</c:v>
                </c:pt>
                <c:pt idx="3">
                  <c:v>51</c:v>
                </c:pt>
                <c:pt idx="4">
                  <c:v>52</c:v>
                </c:pt>
              </c:numCache>
            </c:numRef>
          </c:val>
          <c:extLst>
            <c:ext xmlns:c16="http://schemas.microsoft.com/office/drawing/2014/chart" uri="{C3380CC4-5D6E-409C-BE32-E72D297353CC}">
              <c16:uniqueId val="{0000000B-7148-49E2-BD29-7210DC3F082F}"/>
            </c:ext>
          </c:extLst>
        </c:ser>
        <c:dLbls>
          <c:showLegendKey val="0"/>
          <c:showVal val="0"/>
          <c:showCatName val="0"/>
          <c:showSerName val="0"/>
          <c:showPercent val="0"/>
          <c:showBubbleSize val="0"/>
        </c:dLbls>
        <c:gapWidth val="150"/>
        <c:shape val="box"/>
        <c:axId val="153615360"/>
        <c:axId val="153690880"/>
        <c:axId val="0"/>
      </c:bar3DChart>
      <c:catAx>
        <c:axId val="153615360"/>
        <c:scaling>
          <c:orientation val="minMax"/>
        </c:scaling>
        <c:delete val="0"/>
        <c:axPos val="b"/>
        <c:numFmt formatCode="General" sourceLinked="0"/>
        <c:majorTickMark val="out"/>
        <c:minorTickMark val="none"/>
        <c:tickLblPos val="nextTo"/>
        <c:crossAx val="153690880"/>
        <c:crosses val="autoZero"/>
        <c:auto val="1"/>
        <c:lblAlgn val="ctr"/>
        <c:lblOffset val="100"/>
        <c:noMultiLvlLbl val="0"/>
      </c:catAx>
      <c:valAx>
        <c:axId val="153690880"/>
        <c:scaling>
          <c:orientation val="minMax"/>
        </c:scaling>
        <c:delete val="1"/>
        <c:axPos val="l"/>
        <c:numFmt formatCode="0.0" sourceLinked="1"/>
        <c:majorTickMark val="out"/>
        <c:minorTickMark val="none"/>
        <c:tickLblPos val="nextTo"/>
        <c:crossAx val="153615360"/>
        <c:crosses val="autoZero"/>
        <c:crossBetween val="between"/>
      </c:valAx>
    </c:plotArea>
    <c:legend>
      <c:legendPos val="r"/>
      <c:layout>
        <c:manualLayout>
          <c:xMode val="edge"/>
          <c:yMode val="edge"/>
          <c:x val="0.2667448955244231"/>
          <c:y val="1.3473921296170146E-3"/>
          <c:w val="0.30438507686539185"/>
          <c:h val="9.3037263075679541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7.1645954836867448E-2"/>
          <c:y val="5.0925925925925923E-2"/>
          <c:w val="0.88876640419947506"/>
          <c:h val="0.83772382618839314"/>
        </c:manualLayout>
      </c:layout>
      <c:barChart>
        <c:barDir val="bar"/>
        <c:grouping val="stacked"/>
        <c:varyColors val="0"/>
        <c:ser>
          <c:idx val="0"/>
          <c:order val="0"/>
          <c:tx>
            <c:strRef>
              <c:f>'2020'!$EM$734</c:f>
              <c:strCache>
                <c:ptCount val="1"/>
                <c:pt idx="0">
                  <c:v>Total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'2020'!$EO$733:$EY$733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'2020'!$EO$734:$EY$734</c:f>
              <c:numCache>
                <c:formatCode>#,##0.00</c:formatCode>
                <c:ptCount val="11"/>
                <c:pt idx="0">
                  <c:v>99.25</c:v>
                </c:pt>
                <c:pt idx="1">
                  <c:v>100</c:v>
                </c:pt>
                <c:pt idx="2">
                  <c:v>100</c:v>
                </c:pt>
                <c:pt idx="3">
                  <c:v>98.12</c:v>
                </c:pt>
                <c:pt idx="4">
                  <c:v>98.46</c:v>
                </c:pt>
                <c:pt idx="5">
                  <c:v>98.45</c:v>
                </c:pt>
                <c:pt idx="6">
                  <c:v>100</c:v>
                </c:pt>
                <c:pt idx="7">
                  <c:v>100</c:v>
                </c:pt>
                <c:pt idx="8" formatCode="General">
                  <c:v>43.74</c:v>
                </c:pt>
                <c:pt idx="9" formatCode="General">
                  <c:v>47.44</c:v>
                </c:pt>
                <c:pt idx="10" formatCode="General">
                  <c:v>47.5</c:v>
                </c:pt>
              </c:numCache>
            </c:numRef>
          </c:val>
          <c:extLst>
            <c:ext xmlns:c16="http://schemas.microsoft.com/office/drawing/2014/chart" uri="{C3380CC4-5D6E-409C-BE32-E72D297353CC}">
              <c16:uniqueId val="{00000000-5A0A-4E85-BF75-EE3CE9F2D3A9}"/>
            </c:ext>
          </c:extLst>
        </c:ser>
        <c:ser>
          <c:idx val="1"/>
          <c:order val="1"/>
          <c:tx>
            <c:strRef>
              <c:f>'2020'!$EM$735</c:f>
              <c:strCache>
                <c:ptCount val="1"/>
                <c:pt idx="0">
                  <c:v>Urbana</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'2020'!$EO$733:$EY$733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'2020'!$EO$735:$EY$735</c:f>
              <c:numCache>
                <c:formatCode>#,##0.00</c:formatCode>
                <c:ptCount val="11"/>
                <c:pt idx="0">
                  <c:v>99.31</c:v>
                </c:pt>
                <c:pt idx="1">
                  <c:v>100</c:v>
                </c:pt>
                <c:pt idx="2">
                  <c:v>100</c:v>
                </c:pt>
                <c:pt idx="3">
                  <c:v>100</c:v>
                </c:pt>
                <c:pt idx="4">
                  <c:v>100</c:v>
                </c:pt>
                <c:pt idx="5">
                  <c:v>100</c:v>
                </c:pt>
                <c:pt idx="6">
                  <c:v>100</c:v>
                </c:pt>
                <c:pt idx="7">
                  <c:v>100</c:v>
                </c:pt>
                <c:pt idx="8" formatCode="General">
                  <c:v>84.18</c:v>
                </c:pt>
                <c:pt idx="9" formatCode="General">
                  <c:v>99.4</c:v>
                </c:pt>
                <c:pt idx="10" formatCode="General">
                  <c:v>99.4</c:v>
                </c:pt>
              </c:numCache>
            </c:numRef>
          </c:val>
          <c:extLst>
            <c:ext xmlns:c16="http://schemas.microsoft.com/office/drawing/2014/chart" uri="{C3380CC4-5D6E-409C-BE32-E72D297353CC}">
              <c16:uniqueId val="{00000001-5A0A-4E85-BF75-EE3CE9F2D3A9}"/>
            </c:ext>
          </c:extLst>
        </c:ser>
        <c:ser>
          <c:idx val="2"/>
          <c:order val="2"/>
          <c:tx>
            <c:strRef>
              <c:f>'2020'!$EM$736</c:f>
              <c:strCache>
                <c:ptCount val="1"/>
                <c:pt idx="0">
                  <c:v>Rural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'2020'!$EO$733:$EY$733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'2020'!$EO$736:$EY$736</c:f>
              <c:numCache>
                <c:formatCode>#,##0.00</c:formatCode>
                <c:ptCount val="11"/>
                <c:pt idx="0">
                  <c:v>99.08</c:v>
                </c:pt>
                <c:pt idx="1">
                  <c:v>100</c:v>
                </c:pt>
                <c:pt idx="2">
                  <c:v>100</c:v>
                </c:pt>
                <c:pt idx="3">
                  <c:v>94.18</c:v>
                </c:pt>
                <c:pt idx="4">
                  <c:v>95.05</c:v>
                </c:pt>
                <c:pt idx="5">
                  <c:v>95.03</c:v>
                </c:pt>
                <c:pt idx="6">
                  <c:v>100</c:v>
                </c:pt>
                <c:pt idx="7">
                  <c:v>100</c:v>
                </c:pt>
                <c:pt idx="8" formatCode="General">
                  <c:v>8.2799999999999994</c:v>
                </c:pt>
                <c:pt idx="9" formatCode="General">
                  <c:v>8.7200000000000006</c:v>
                </c:pt>
                <c:pt idx="10" formatCode="General">
                  <c:v>8.74</c:v>
                </c:pt>
              </c:numCache>
            </c:numRef>
          </c:val>
          <c:extLst>
            <c:ext xmlns:c16="http://schemas.microsoft.com/office/drawing/2014/chart" uri="{C3380CC4-5D6E-409C-BE32-E72D297353CC}">
              <c16:uniqueId val="{00000002-5A0A-4E85-BF75-EE3CE9F2D3A9}"/>
            </c:ext>
          </c:extLst>
        </c:ser>
        <c:dLbls>
          <c:showLegendKey val="0"/>
          <c:showVal val="0"/>
          <c:showCatName val="0"/>
          <c:showSerName val="0"/>
          <c:showPercent val="0"/>
          <c:showBubbleSize val="0"/>
        </c:dLbls>
        <c:gapWidth val="136"/>
        <c:overlap val="100"/>
        <c:axId val="153736704"/>
        <c:axId val="153738240"/>
      </c:barChart>
      <c:catAx>
        <c:axId val="153736704"/>
        <c:scaling>
          <c:orientation val="minMax"/>
        </c:scaling>
        <c:delete val="0"/>
        <c:axPos val="l"/>
        <c:majorGridlines>
          <c:spPr>
            <a:ln>
              <a:gradFill>
                <a:gsLst>
                  <a:gs pos="0">
                    <a:srgbClr val="FF3399"/>
                  </a:gs>
                  <a:gs pos="25000">
                    <a:srgbClr val="FF6633"/>
                  </a:gs>
                  <a:gs pos="50000">
                    <a:srgbClr val="FFFF00"/>
                  </a:gs>
                  <a:gs pos="75000">
                    <a:srgbClr val="01A78F"/>
                  </a:gs>
                  <a:gs pos="100000">
                    <a:srgbClr val="3366FF"/>
                  </a:gs>
                </a:gsLst>
                <a:lin ang="5400000" scaled="0"/>
              </a:gradFill>
            </a:ln>
          </c:spPr>
        </c:majorGridlines>
        <c:numFmt formatCode="General" sourceLinked="1"/>
        <c:majorTickMark val="out"/>
        <c:minorTickMark val="none"/>
        <c:tickLblPos val="nextTo"/>
        <c:spPr>
          <a:ln>
            <a:gradFill>
              <a:gsLst>
                <a:gs pos="0">
                  <a:srgbClr val="FF3399"/>
                </a:gs>
                <a:gs pos="25000">
                  <a:srgbClr val="FF6633"/>
                </a:gs>
                <a:gs pos="50000">
                  <a:srgbClr val="FFFF00"/>
                </a:gs>
                <a:gs pos="75000">
                  <a:srgbClr val="01A78F"/>
                </a:gs>
                <a:gs pos="100000">
                  <a:srgbClr val="3366FF"/>
                </a:gs>
              </a:gsLst>
              <a:lin ang="5400000" scaled="0"/>
            </a:gradFill>
          </a:ln>
        </c:spPr>
        <c:crossAx val="153738240"/>
        <c:crosses val="autoZero"/>
        <c:auto val="1"/>
        <c:lblAlgn val="ctr"/>
        <c:lblOffset val="100"/>
        <c:noMultiLvlLbl val="0"/>
      </c:catAx>
      <c:valAx>
        <c:axId val="153738240"/>
        <c:scaling>
          <c:orientation val="minMax"/>
          <c:max val="300"/>
        </c:scaling>
        <c:delete val="0"/>
        <c:axPos val="b"/>
        <c:numFmt formatCode="#,##0.00" sourceLinked="1"/>
        <c:majorTickMark val="out"/>
        <c:minorTickMark val="none"/>
        <c:tickLblPos val="high"/>
        <c:spPr>
          <a:ln>
            <a:gradFill>
              <a:gsLst>
                <a:gs pos="0">
                  <a:srgbClr val="FF3399"/>
                </a:gs>
                <a:gs pos="25000">
                  <a:srgbClr val="FF6633"/>
                </a:gs>
                <a:gs pos="50000">
                  <a:srgbClr val="FFFF00"/>
                </a:gs>
                <a:gs pos="75000">
                  <a:srgbClr val="01A78F"/>
                </a:gs>
                <a:gs pos="100000">
                  <a:srgbClr val="3366FF"/>
                </a:gs>
              </a:gsLst>
              <a:lin ang="5400000" scaled="0"/>
            </a:gradFill>
          </a:ln>
        </c:spPr>
        <c:crossAx val="153736704"/>
        <c:crosses val="autoZero"/>
        <c:crossBetween val="between"/>
      </c:valAx>
    </c:plotArea>
    <c:legend>
      <c:legendPos val="r"/>
      <c:layout>
        <c:manualLayout>
          <c:xMode val="edge"/>
          <c:yMode val="edge"/>
          <c:x val="3.0353478542454921E-2"/>
          <c:y val="0.95426518859589726"/>
          <c:w val="0.94654668166479194"/>
          <c:h val="3.590680157609292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015507436570428"/>
          <c:y val="5.0925925925925923E-2"/>
          <c:w val="0.85706975033917865"/>
          <c:h val="0.81920530766987465"/>
        </c:manualLayout>
      </c:layout>
      <c:barChart>
        <c:barDir val="bar"/>
        <c:grouping val="stacked"/>
        <c:varyColors val="0"/>
        <c:ser>
          <c:idx val="0"/>
          <c:order val="0"/>
          <c:tx>
            <c:strRef>
              <c:f>'2020'!$EM$726</c:f>
              <c:strCache>
                <c:ptCount val="1"/>
                <c:pt idx="0">
                  <c:v>Total</c:v>
                </c:pt>
              </c:strCache>
            </c:strRef>
          </c:tx>
          <c:spPr>
            <a:solidFill>
              <a:schemeClr val="bg2">
                <a:lumMod val="50000"/>
              </a:schemeClr>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'2020'!$EO$725:$EY$725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'2020'!$EO$726:$EY$726</c:f>
              <c:numCache>
                <c:formatCode>#,##0.00</c:formatCode>
                <c:ptCount val="11"/>
                <c:pt idx="0">
                  <c:v>72.959999999999994</c:v>
                </c:pt>
                <c:pt idx="1">
                  <c:v>69.83</c:v>
                </c:pt>
                <c:pt idx="2">
                  <c:v>69.75</c:v>
                </c:pt>
                <c:pt idx="3">
                  <c:v>68.430000000000007</c:v>
                </c:pt>
                <c:pt idx="4">
                  <c:v>68.52</c:v>
                </c:pt>
                <c:pt idx="5">
                  <c:v>68.58</c:v>
                </c:pt>
                <c:pt idx="6">
                  <c:v>76.38</c:v>
                </c:pt>
                <c:pt idx="7">
                  <c:v>76.400000000000006</c:v>
                </c:pt>
                <c:pt idx="8" formatCode="General">
                  <c:v>39.15</c:v>
                </c:pt>
                <c:pt idx="9" formatCode="General">
                  <c:v>42.44</c:v>
                </c:pt>
                <c:pt idx="10" formatCode="General">
                  <c:v>42.49</c:v>
                </c:pt>
              </c:numCache>
            </c:numRef>
          </c:val>
          <c:extLst>
            <c:ext xmlns:c16="http://schemas.microsoft.com/office/drawing/2014/chart" uri="{C3380CC4-5D6E-409C-BE32-E72D297353CC}">
              <c16:uniqueId val="{00000000-80A9-4B42-9E4C-8EDB12D1D3EE}"/>
            </c:ext>
          </c:extLst>
        </c:ser>
        <c:ser>
          <c:idx val="1"/>
          <c:order val="1"/>
          <c:tx>
            <c:strRef>
              <c:f>'2020'!$EM$727</c:f>
              <c:strCache>
                <c:ptCount val="1"/>
                <c:pt idx="0">
                  <c:v>Urbana</c:v>
                </c:pt>
              </c:strCache>
            </c:strRef>
          </c:tx>
          <c:spPr>
            <a:solidFill>
              <a:schemeClr val="accent2"/>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'2020'!$EO$725:$EY$725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'2020'!$EO$727:$EY$727</c:f>
              <c:numCache>
                <c:formatCode>#,##0.00</c:formatCode>
                <c:ptCount val="11"/>
                <c:pt idx="0">
                  <c:v>99.31</c:v>
                </c:pt>
                <c:pt idx="1">
                  <c:v>100</c:v>
                </c:pt>
                <c:pt idx="2">
                  <c:v>100</c:v>
                </c:pt>
                <c:pt idx="3">
                  <c:v>99.73</c:v>
                </c:pt>
                <c:pt idx="4">
                  <c:v>98.2</c:v>
                </c:pt>
                <c:pt idx="5">
                  <c:v>98.15</c:v>
                </c:pt>
                <c:pt idx="6">
                  <c:v>95.28</c:v>
                </c:pt>
                <c:pt idx="7">
                  <c:v>95.28</c:v>
                </c:pt>
                <c:pt idx="8" formatCode="General">
                  <c:v>84.18</c:v>
                </c:pt>
                <c:pt idx="9" formatCode="General">
                  <c:v>99.4</c:v>
                </c:pt>
                <c:pt idx="10" formatCode="General">
                  <c:v>99.4</c:v>
                </c:pt>
              </c:numCache>
            </c:numRef>
          </c:val>
          <c:extLst>
            <c:ext xmlns:c16="http://schemas.microsoft.com/office/drawing/2014/chart" uri="{C3380CC4-5D6E-409C-BE32-E72D297353CC}">
              <c16:uniqueId val="{00000001-80A9-4B42-9E4C-8EDB12D1D3EE}"/>
            </c:ext>
          </c:extLst>
        </c:ser>
        <c:ser>
          <c:idx val="2"/>
          <c:order val="2"/>
          <c:tx>
            <c:strRef>
              <c:f>'2020'!$EM$728</c:f>
              <c:strCache>
                <c:ptCount val="1"/>
                <c:pt idx="0">
                  <c:v>Rural</c:v>
                </c:pt>
              </c:strCache>
            </c:strRef>
          </c:tx>
          <c:spPr>
            <a:solidFill>
              <a:srgbClr val="FFFF00"/>
            </a:solidFill>
          </c:spPr>
          <c:invertIfNegative val="0"/>
          <c:dLbls>
            <c:dLbl>
              <c:idx val="0"/>
              <c:layout>
                <c:manualLayout>
                  <c:x val="3.333333333333333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0A9-4B42-9E4C-8EDB12D1D3EE}"/>
                </c:ext>
              </c:extLst>
            </c:dLbl>
            <c:dLbl>
              <c:idx val="1"/>
              <c:layout>
                <c:manualLayout>
                  <c:x val="3.0555555555555454E-2"/>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0A9-4B42-9E4C-8EDB12D1D3EE}"/>
                </c:ext>
              </c:extLst>
            </c:dLbl>
            <c:dLbl>
              <c:idx val="2"/>
              <c:layout>
                <c:manualLayout>
                  <c:x val="2.7777777777777776E-2"/>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0A9-4B42-9E4C-8EDB12D1D3EE}"/>
                </c:ext>
              </c:extLst>
            </c:dLbl>
            <c:dLbl>
              <c:idx val="3"/>
              <c:layout>
                <c:manualLayout>
                  <c:x val="3.61111111111110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0A9-4B42-9E4C-8EDB12D1D3EE}"/>
                </c:ext>
              </c:extLst>
            </c:dLbl>
            <c:dLbl>
              <c:idx val="4"/>
              <c:layout>
                <c:manualLayout>
                  <c:x val="3.333333333333333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0A9-4B42-9E4C-8EDB12D1D3EE}"/>
                </c:ext>
              </c:extLst>
            </c:dLbl>
            <c:dLbl>
              <c:idx val="5"/>
              <c:layout>
                <c:manualLayout>
                  <c:x val="3.055555555555545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0A9-4B42-9E4C-8EDB12D1D3EE}"/>
                </c:ext>
              </c:extLst>
            </c:dLbl>
            <c:dLbl>
              <c:idx val="6"/>
              <c:layout>
                <c:manualLayout>
                  <c:x val="3.333333333333322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0A9-4B42-9E4C-8EDB12D1D3EE}"/>
                </c:ext>
              </c:extLst>
            </c:dLbl>
            <c:dLbl>
              <c:idx val="7"/>
              <c:layout>
                <c:manualLayout>
                  <c:x val="3.0555555555555454E-2"/>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0A9-4B42-9E4C-8EDB12D1D3E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'2020'!$EO$725:$EY$725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'2020'!$EO$728:$EY$728</c:f>
              <c:numCache>
                <c:formatCode>#,##0.00</c:formatCode>
                <c:ptCount val="11"/>
                <c:pt idx="0">
                  <c:v>2.5099999999999998</c:v>
                </c:pt>
                <c:pt idx="1">
                  <c:v>2.4900000000000002</c:v>
                </c:pt>
                <c:pt idx="2">
                  <c:v>2.48</c:v>
                </c:pt>
                <c:pt idx="3">
                  <c:v>2.86</c:v>
                </c:pt>
                <c:pt idx="4">
                  <c:v>3.14</c:v>
                </c:pt>
                <c:pt idx="5">
                  <c:v>3.16</c:v>
                </c:pt>
                <c:pt idx="6">
                  <c:v>3.56</c:v>
                </c:pt>
                <c:pt idx="7">
                  <c:v>3.57</c:v>
                </c:pt>
                <c:pt idx="8" formatCode="General">
                  <c:v>0</c:v>
                </c:pt>
                <c:pt idx="9" formatCode="General">
                  <c:v>0</c:v>
                </c:pt>
                <c:pt idx="10" formatCode="General">
                  <c:v>0</c:v>
                </c:pt>
              </c:numCache>
            </c:numRef>
          </c:val>
          <c:extLst>
            <c:ext xmlns:c16="http://schemas.microsoft.com/office/drawing/2014/chart" uri="{C3380CC4-5D6E-409C-BE32-E72D297353CC}">
              <c16:uniqueId val="{0000000A-80A9-4B42-9E4C-8EDB12D1D3EE}"/>
            </c:ext>
          </c:extLst>
        </c:ser>
        <c:dLbls>
          <c:showLegendKey val="0"/>
          <c:showVal val="0"/>
          <c:showCatName val="0"/>
          <c:showSerName val="0"/>
          <c:showPercent val="0"/>
          <c:showBubbleSize val="0"/>
        </c:dLbls>
        <c:gapWidth val="113"/>
        <c:overlap val="100"/>
        <c:axId val="153779200"/>
        <c:axId val="153801472"/>
      </c:barChart>
      <c:catAx>
        <c:axId val="153779200"/>
        <c:scaling>
          <c:orientation val="minMax"/>
        </c:scaling>
        <c:delete val="0"/>
        <c:axPos val="l"/>
        <c:numFmt formatCode="General" sourceLinked="1"/>
        <c:majorTickMark val="out"/>
        <c:minorTickMark val="none"/>
        <c:tickLblPos val="nextTo"/>
        <c:crossAx val="153801472"/>
        <c:crosses val="autoZero"/>
        <c:auto val="1"/>
        <c:lblAlgn val="ctr"/>
        <c:lblOffset val="100"/>
        <c:noMultiLvlLbl val="0"/>
      </c:catAx>
      <c:valAx>
        <c:axId val="153801472"/>
        <c:scaling>
          <c:orientation val="minMax"/>
          <c:max val="200"/>
        </c:scaling>
        <c:delete val="0"/>
        <c:axPos val="b"/>
        <c:numFmt formatCode="#,##0.00" sourceLinked="1"/>
        <c:majorTickMark val="out"/>
        <c:minorTickMark val="none"/>
        <c:tickLblPos val="high"/>
        <c:crossAx val="153779200"/>
        <c:crosses val="autoZero"/>
        <c:crossBetween val="between"/>
      </c:valAx>
    </c:plotArea>
    <c:legend>
      <c:legendPos val="r"/>
      <c:layout>
        <c:manualLayout>
          <c:xMode val="edge"/>
          <c:yMode val="edge"/>
          <c:x val="8.4037620297462944E-3"/>
          <c:y val="0.94871680410027481"/>
          <c:w val="0.95293126403222217"/>
          <c:h val="5.1283195899725138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2116907261592301"/>
          <c:y val="3.2882035578885971E-2"/>
          <c:w val="0.87056802274715672"/>
          <c:h val="0.75854549431321083"/>
        </c:manualLayout>
      </c:layout>
      <c:barChart>
        <c:barDir val="col"/>
        <c:grouping val="stacked"/>
        <c:varyColors val="0"/>
        <c:ser>
          <c:idx val="0"/>
          <c:order val="0"/>
          <c:tx>
            <c:strRef>
              <c:f>'2020'!$EM$740</c:f>
              <c:strCache>
                <c:ptCount val="1"/>
                <c:pt idx="0">
                  <c:v>Total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'2020'!$EO$739:$EY$739</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'2020'!$EO$740:$EY$740</c:f>
              <c:numCache>
                <c:formatCode>#,##0.00</c:formatCode>
                <c:ptCount val="11"/>
                <c:pt idx="0">
                  <c:v>89.4</c:v>
                </c:pt>
                <c:pt idx="1">
                  <c:v>88.24</c:v>
                </c:pt>
                <c:pt idx="2">
                  <c:v>88.11</c:v>
                </c:pt>
                <c:pt idx="3">
                  <c:v>85.22</c:v>
                </c:pt>
                <c:pt idx="4">
                  <c:v>88.19</c:v>
                </c:pt>
                <c:pt idx="5">
                  <c:v>88.21</c:v>
                </c:pt>
                <c:pt idx="6">
                  <c:v>89.53</c:v>
                </c:pt>
                <c:pt idx="7">
                  <c:v>89.55</c:v>
                </c:pt>
                <c:pt idx="8" formatCode="General">
                  <c:v>42.17</c:v>
                </c:pt>
                <c:pt idx="9" formatCode="General">
                  <c:v>45.73</c:v>
                </c:pt>
                <c:pt idx="10" formatCode="General">
                  <c:v>45.78</c:v>
                </c:pt>
              </c:numCache>
            </c:numRef>
          </c:val>
          <c:extLst>
            <c:ext xmlns:c16="http://schemas.microsoft.com/office/drawing/2014/chart" uri="{C3380CC4-5D6E-409C-BE32-E72D297353CC}">
              <c16:uniqueId val="{00000000-9E82-42CB-9441-DF790AE0707D}"/>
            </c:ext>
          </c:extLst>
        </c:ser>
        <c:ser>
          <c:idx val="1"/>
          <c:order val="1"/>
          <c:tx>
            <c:strRef>
              <c:f>'2020'!$EM$741</c:f>
              <c:strCache>
                <c:ptCount val="1"/>
                <c:pt idx="0">
                  <c:v>Urbana</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'2020'!$EO$739:$EY$739</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'2020'!$EO$741:$EY$741</c:f>
              <c:numCache>
                <c:formatCode>#,##0.00</c:formatCode>
                <c:ptCount val="11"/>
                <c:pt idx="0">
                  <c:v>99.66</c:v>
                </c:pt>
                <c:pt idx="1">
                  <c:v>100</c:v>
                </c:pt>
                <c:pt idx="2">
                  <c:v>100</c:v>
                </c:pt>
                <c:pt idx="3">
                  <c:v>100</c:v>
                </c:pt>
                <c:pt idx="4">
                  <c:v>100</c:v>
                </c:pt>
                <c:pt idx="5">
                  <c:v>100</c:v>
                </c:pt>
                <c:pt idx="6">
                  <c:v>100</c:v>
                </c:pt>
                <c:pt idx="7">
                  <c:v>100</c:v>
                </c:pt>
                <c:pt idx="8" formatCode="General">
                  <c:v>79.900000000000006</c:v>
                </c:pt>
                <c:pt idx="9" formatCode="General">
                  <c:v>94.19</c:v>
                </c:pt>
                <c:pt idx="10" formatCode="General">
                  <c:v>94.19</c:v>
                </c:pt>
              </c:numCache>
            </c:numRef>
          </c:val>
          <c:extLst>
            <c:ext xmlns:c16="http://schemas.microsoft.com/office/drawing/2014/chart" uri="{C3380CC4-5D6E-409C-BE32-E72D297353CC}">
              <c16:uniqueId val="{00000001-9E82-42CB-9441-DF790AE0707D}"/>
            </c:ext>
          </c:extLst>
        </c:ser>
        <c:ser>
          <c:idx val="2"/>
          <c:order val="2"/>
          <c:tx>
            <c:strRef>
              <c:f>'2020'!$EM$742</c:f>
              <c:strCache>
                <c:ptCount val="1"/>
                <c:pt idx="0">
                  <c:v>Rural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'2020'!$EO$739:$EY$739</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'2020'!$EO$742:$EY$742</c:f>
              <c:numCache>
                <c:formatCode>#,##0.00</c:formatCode>
                <c:ptCount val="11"/>
                <c:pt idx="0">
                  <c:v>61.98</c:v>
                </c:pt>
                <c:pt idx="1">
                  <c:v>61.98</c:v>
                </c:pt>
                <c:pt idx="2">
                  <c:v>61.67</c:v>
                </c:pt>
                <c:pt idx="3">
                  <c:v>54.26</c:v>
                </c:pt>
                <c:pt idx="4">
                  <c:v>62.17</c:v>
                </c:pt>
                <c:pt idx="5">
                  <c:v>62.13</c:v>
                </c:pt>
                <c:pt idx="6">
                  <c:v>49.18</c:v>
                </c:pt>
                <c:pt idx="7">
                  <c:v>49.21</c:v>
                </c:pt>
                <c:pt idx="8" formatCode="General">
                  <c:v>9.58</c:v>
                </c:pt>
                <c:pt idx="9" formatCode="General">
                  <c:v>10.11</c:v>
                </c:pt>
                <c:pt idx="10" formatCode="General">
                  <c:v>10.14</c:v>
                </c:pt>
              </c:numCache>
            </c:numRef>
          </c:val>
          <c:extLst>
            <c:ext xmlns:c16="http://schemas.microsoft.com/office/drawing/2014/chart" uri="{C3380CC4-5D6E-409C-BE32-E72D297353CC}">
              <c16:uniqueId val="{00000002-9E82-42CB-9441-DF790AE0707D}"/>
            </c:ext>
          </c:extLst>
        </c:ser>
        <c:dLbls>
          <c:showLegendKey val="0"/>
          <c:showVal val="0"/>
          <c:showCatName val="0"/>
          <c:showSerName val="0"/>
          <c:showPercent val="0"/>
          <c:showBubbleSize val="0"/>
        </c:dLbls>
        <c:gapWidth val="64"/>
        <c:overlap val="100"/>
        <c:axId val="153900544"/>
        <c:axId val="153902080"/>
      </c:barChart>
      <c:catAx>
        <c:axId val="153900544"/>
        <c:scaling>
          <c:orientation val="minMax"/>
        </c:scaling>
        <c:delete val="0"/>
        <c:axPos val="b"/>
        <c:numFmt formatCode="General" sourceLinked="1"/>
        <c:majorTickMark val="out"/>
        <c:minorTickMark val="none"/>
        <c:tickLblPos val="nextTo"/>
        <c:crossAx val="153902080"/>
        <c:crosses val="autoZero"/>
        <c:auto val="1"/>
        <c:lblAlgn val="ctr"/>
        <c:lblOffset val="100"/>
        <c:noMultiLvlLbl val="0"/>
      </c:catAx>
      <c:valAx>
        <c:axId val="153902080"/>
        <c:scaling>
          <c:orientation val="minMax"/>
        </c:scaling>
        <c:delete val="0"/>
        <c:axPos val="l"/>
        <c:numFmt formatCode="#,##0.00" sourceLinked="1"/>
        <c:majorTickMark val="out"/>
        <c:minorTickMark val="none"/>
        <c:tickLblPos val="nextTo"/>
        <c:crossAx val="153900544"/>
        <c:crosses val="autoZero"/>
        <c:crossBetween val="between"/>
      </c:valAx>
    </c:plotArea>
    <c:legend>
      <c:legendPos val="r"/>
      <c:layout>
        <c:manualLayout>
          <c:xMode val="edge"/>
          <c:yMode val="edge"/>
          <c:x val="1.1181539807524059E-2"/>
          <c:y val="0.90683143773694952"/>
          <c:w val="0.98604068241469811"/>
          <c:h val="7.9855278506853297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29919072615923"/>
          <c:y val="5.1400554097404488E-2"/>
          <c:w val="0.86730314960629928"/>
          <c:h val="0.74832804360993332"/>
        </c:manualLayout>
      </c:layout>
      <c:bar3DChart>
        <c:barDir val="col"/>
        <c:grouping val="cluster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1-7895-4D2E-A128-D16474D06F16}"/>
              </c:ext>
            </c:extLst>
          </c:dPt>
          <c:dPt>
            <c:idx val="1"/>
            <c:invertIfNegative val="0"/>
            <c:bubble3D val="0"/>
            <c:spPr>
              <a:solidFill>
                <a:schemeClr val="accent3">
                  <a:lumMod val="75000"/>
                </a:schemeClr>
              </a:solidFill>
            </c:spPr>
            <c:extLst>
              <c:ext xmlns:c16="http://schemas.microsoft.com/office/drawing/2014/chart" uri="{C3380CC4-5D6E-409C-BE32-E72D297353CC}">
                <c16:uniqueId val="{00000003-7895-4D2E-A128-D16474D06F16}"/>
              </c:ext>
            </c:extLst>
          </c:dPt>
          <c:dLbls>
            <c:dLbl>
              <c:idx val="0"/>
              <c:layout>
                <c:manualLayout>
                  <c:x val="2.5000000000000001E-2"/>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895-4D2E-A128-D16474D06F16}"/>
                </c:ext>
              </c:extLst>
            </c:dLbl>
            <c:dLbl>
              <c:idx val="1"/>
              <c:layout>
                <c:manualLayout>
                  <c:x val="2.7777777777777776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895-4D2E-A128-D16474D06F16}"/>
                </c:ext>
              </c:extLst>
            </c:dLbl>
            <c:dLbl>
              <c:idx val="2"/>
              <c:layout>
                <c:manualLayout>
                  <c:x val="2.5000000000000102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895-4D2E-A128-D16474D06F16}"/>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'2020'!$EM$746:$EM$748</c:f>
              <c:strCache>
                <c:ptCount val="3"/>
                <c:pt idx="0">
                  <c:v>Índice de Penetración de Internet
4T-2018</c:v>
                </c:pt>
                <c:pt idx="1">
                  <c:v>Cobertura en gas natural
4T-2018</c:v>
                </c:pt>
                <c:pt idx="2">
                  <c:v>Cobertura Energía Total
Año 2018</c:v>
                </c:pt>
              </c:strCache>
            </c:strRef>
          </c:cat>
          <c:val>
            <c:numRef>
              <c:f>'2020'!$EO$746:$EO$748</c:f>
              <c:numCache>
                <c:formatCode>0.00%</c:formatCode>
                <c:ptCount val="3"/>
                <c:pt idx="0">
                  <c:v>2.5000000000000001E-2</c:v>
                </c:pt>
                <c:pt idx="1">
                  <c:v>0</c:v>
                </c:pt>
                <c:pt idx="2" formatCode="0%">
                  <c:v>0.99399999999999999</c:v>
                </c:pt>
              </c:numCache>
            </c:numRef>
          </c:val>
          <c:extLst>
            <c:ext xmlns:c16="http://schemas.microsoft.com/office/drawing/2014/chart" uri="{C3380CC4-5D6E-409C-BE32-E72D297353CC}">
              <c16:uniqueId val="{00000005-7895-4D2E-A128-D16474D06F16}"/>
            </c:ext>
          </c:extLst>
        </c:ser>
        <c:dLbls>
          <c:showLegendKey val="0"/>
          <c:showVal val="0"/>
          <c:showCatName val="0"/>
          <c:showSerName val="0"/>
          <c:showPercent val="0"/>
          <c:showBubbleSize val="0"/>
        </c:dLbls>
        <c:gapWidth val="150"/>
        <c:shape val="box"/>
        <c:axId val="179518080"/>
        <c:axId val="179523968"/>
        <c:axId val="0"/>
      </c:bar3DChart>
      <c:catAx>
        <c:axId val="179518080"/>
        <c:scaling>
          <c:orientation val="minMax"/>
        </c:scaling>
        <c:delete val="0"/>
        <c:axPos val="b"/>
        <c:numFmt formatCode="General" sourceLinked="0"/>
        <c:majorTickMark val="out"/>
        <c:minorTickMark val="none"/>
        <c:tickLblPos val="nextTo"/>
        <c:crossAx val="179523968"/>
        <c:crosses val="autoZero"/>
        <c:auto val="1"/>
        <c:lblAlgn val="ctr"/>
        <c:lblOffset val="100"/>
        <c:noMultiLvlLbl val="0"/>
      </c:catAx>
      <c:valAx>
        <c:axId val="179523968"/>
        <c:scaling>
          <c:orientation val="minMax"/>
        </c:scaling>
        <c:delete val="0"/>
        <c:axPos val="l"/>
        <c:numFmt formatCode="0.00%" sourceLinked="1"/>
        <c:majorTickMark val="out"/>
        <c:minorTickMark val="none"/>
        <c:tickLblPos val="nextTo"/>
        <c:crossAx val="179518080"/>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sz="1600">
                <a:solidFill>
                  <a:srgbClr val="7030A0"/>
                </a:solidFill>
                <a:latin typeface="+mn-lt"/>
              </a:rPr>
              <a:t>Porcentaje accidentes de tránsito </a:t>
            </a:r>
          </a:p>
        </c:rich>
      </c:tx>
      <c:layout>
        <c:manualLayout>
          <c:xMode val="edge"/>
          <c:yMode val="edge"/>
          <c:x val="0.24738910672296127"/>
          <c:y val="4.2416256056880396E-2"/>
        </c:manualLayout>
      </c:layout>
      <c:overlay val="0"/>
    </c:title>
    <c:autoTitleDeleted val="0"/>
    <c:plotArea>
      <c:layout>
        <c:manualLayout>
          <c:layoutTarget val="inner"/>
          <c:xMode val="edge"/>
          <c:yMode val="edge"/>
          <c:x val="0.27221543376848728"/>
          <c:y val="0.22493819209159871"/>
          <c:w val="0.30793591181878555"/>
          <c:h val="0.65996929524847459"/>
        </c:manualLayout>
      </c:layout>
      <c:pieChart>
        <c:varyColors val="1"/>
        <c:ser>
          <c:idx val="0"/>
          <c:order val="0"/>
          <c:explosion val="5"/>
          <c:dLbls>
            <c:dLbl>
              <c:idx val="0"/>
              <c:layout>
                <c:manualLayout>
                  <c:x val="-0.10172909112465452"/>
                  <c:y val="7.63774268301952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26A-4018-B4FE-40730CBEF3EA}"/>
                </c:ext>
              </c:extLst>
            </c:dLbl>
            <c:dLbl>
              <c:idx val="1"/>
              <c:layout>
                <c:manualLayout>
                  <c:x val="-2.0902878814564648E-2"/>
                  <c:y val="-0.17626811321468319"/>
                </c:manualLayout>
              </c:layout>
              <c:tx>
                <c:rich>
                  <a:bodyPr/>
                  <a:lstStyle/>
                  <a:p>
                    <a:r>
                      <a:rPr lang="en-US"/>
                      <a:t>15%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26A-4018-B4FE-40730CBEF3EA}"/>
                </c:ext>
              </c:extLst>
            </c:dLbl>
            <c:dLbl>
              <c:idx val="2"/>
              <c:layout>
                <c:manualLayout>
                  <c:x val="0.11746724352151933"/>
                  <c:y val="4.217552087368640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26A-4018-B4FE-40730CBEF3EA}"/>
                </c:ext>
              </c:extLst>
            </c:dLbl>
            <c:spPr>
              <a:noFill/>
              <a:ln>
                <a:noFill/>
              </a:ln>
              <a:effectLst/>
            </c:spPr>
            <c:txPr>
              <a:bodyPr/>
              <a:lstStyle/>
              <a:p>
                <a:pPr>
                  <a:defRPr sz="1600" b="1">
                    <a:solidFill>
                      <a:schemeClr val="bg1"/>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'2020'!$EP$853:$EP$855</c:f>
              <c:strCache>
                <c:ptCount val="3"/>
                <c:pt idx="0">
                  <c:v>Con daños </c:v>
                </c:pt>
                <c:pt idx="1">
                  <c:v>Muertos </c:v>
                </c:pt>
                <c:pt idx="2">
                  <c:v>Heridos </c:v>
                </c:pt>
              </c:strCache>
            </c:strRef>
          </c:cat>
          <c:val>
            <c:numRef>
              <c:f>'2020'!$EQ$853:$EQ$855</c:f>
              <c:numCache>
                <c:formatCode>General</c:formatCode>
                <c:ptCount val="3"/>
                <c:pt idx="0">
                  <c:v>0</c:v>
                </c:pt>
                <c:pt idx="1">
                  <c:v>0</c:v>
                </c:pt>
                <c:pt idx="2">
                  <c:v>0</c:v>
                </c:pt>
              </c:numCache>
            </c:numRef>
          </c:val>
          <c:extLst>
            <c:ext xmlns:c16="http://schemas.microsoft.com/office/drawing/2014/chart" uri="{C3380CC4-5D6E-409C-BE32-E72D297353CC}">
              <c16:uniqueId val="{00000003-026A-4018-B4FE-40730CBEF3EA}"/>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7185923983176818"/>
          <c:y val="0.40511508406720087"/>
          <c:w val="0.12885351049868765"/>
          <c:h val="0.23741234776190226"/>
        </c:manualLayout>
      </c:layout>
      <c:overlay val="0"/>
    </c:legend>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latin typeface="Gill Sans MT" panose="020B0502020104020203" pitchFamily="34" charset="0"/>
              </a:defRPr>
            </a:pPr>
            <a:r>
              <a:rPr lang="es-CO" sz="1400">
                <a:solidFill>
                  <a:srgbClr val="7030A0"/>
                </a:solidFill>
                <a:latin typeface="Gill Sans MT" panose="020B0502020104020203" pitchFamily="34" charset="0"/>
              </a:rPr>
              <a:t>Porcentaje de licencias expedidas, según oficinas de tránsito </a:t>
            </a:r>
          </a:p>
        </c:rich>
      </c:tx>
      <c:layout>
        <c:manualLayout>
          <c:xMode val="edge"/>
          <c:yMode val="edge"/>
          <c:x val="0.13603645078648693"/>
          <c:y val="2.5634935640163552E-2"/>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0"/>
                  <c:y val="0.1666270816610631"/>
                </c:manualLayout>
              </c:layout>
              <c:tx>
                <c:rich>
                  <a:bodyPr/>
                  <a:lstStyle/>
                  <a:p>
                    <a:r>
                      <a:rPr lang="en-US" sz="1050" b="1">
                        <a:solidFill>
                          <a:schemeClr val="bg1"/>
                        </a:solidFill>
                      </a:rPr>
                      <a:t> 37% </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B19-4DF1-ADBF-260BF7529B90}"/>
                </c:ext>
              </c:extLst>
            </c:dLbl>
            <c:dLbl>
              <c:idx val="1"/>
              <c:layout>
                <c:manualLayout>
                  <c:x val="0"/>
                  <c:y val="0.1580821031143419"/>
                </c:manualLayout>
              </c:layout>
              <c:tx>
                <c:rich>
                  <a:bodyPr/>
                  <a:lstStyle/>
                  <a:p>
                    <a:r>
                      <a:rPr lang="en-US" sz="1050" b="1">
                        <a:solidFill>
                          <a:schemeClr val="bg1"/>
                        </a:solidFill>
                      </a:rPr>
                      <a:t> 46% </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B19-4DF1-ADBF-260BF7529B90}"/>
                </c:ext>
              </c:extLst>
            </c:dLbl>
            <c:dLbl>
              <c:idx val="2"/>
              <c:layout>
                <c:manualLayout>
                  <c:x val="2.0821713341734158E-3"/>
                  <c:y val="0.10253974256065414"/>
                </c:manualLayout>
              </c:layout>
              <c:tx>
                <c:rich>
                  <a:bodyPr/>
                  <a:lstStyle/>
                  <a:p>
                    <a:r>
                      <a:rPr lang="en-US" sz="1050" b="1">
                        <a:solidFill>
                          <a:schemeClr val="bg1"/>
                        </a:solidFill>
                      </a:rPr>
                      <a:t> 17% </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B19-4DF1-ADBF-260BF7529B90}"/>
                </c:ext>
              </c:extLst>
            </c:dLbl>
            <c:spPr>
              <a:noFill/>
              <a:ln>
                <a:noFill/>
              </a:ln>
              <a:effectLst/>
            </c:spPr>
            <c:txPr>
              <a:bodyPr/>
              <a:lstStyle/>
              <a:p>
                <a:pPr>
                  <a:defRPr sz="105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'2020'!$EP$871:$EP$873</c:f>
              <c:strCache>
                <c:ptCount val="3"/>
                <c:pt idx="0">
                  <c:v>Automóviles </c:v>
                </c:pt>
                <c:pt idx="1">
                  <c:v>Motocicletas </c:v>
                </c:pt>
                <c:pt idx="2">
                  <c:v>Otros </c:v>
                </c:pt>
              </c:strCache>
            </c:strRef>
          </c:cat>
          <c:val>
            <c:numRef>
              <c:f>'2020'!$EQ$871:$EQ$873</c:f>
              <c:numCache>
                <c:formatCode>_(* #,##0_);_(* \(#,##0\);_(* "-"??_);_(@_)</c:formatCode>
                <c:ptCount val="3"/>
                <c:pt idx="0">
                  <c:v>0</c:v>
                </c:pt>
                <c:pt idx="1">
                  <c:v>0</c:v>
                </c:pt>
                <c:pt idx="2">
                  <c:v>0</c:v>
                </c:pt>
              </c:numCache>
            </c:numRef>
          </c:val>
          <c:extLst>
            <c:ext xmlns:c16="http://schemas.microsoft.com/office/drawing/2014/chart" uri="{C3380CC4-5D6E-409C-BE32-E72D297353CC}">
              <c16:uniqueId val="{00000003-8B19-4DF1-ADBF-260BF7529B90}"/>
            </c:ext>
          </c:extLst>
        </c:ser>
        <c:dLbls>
          <c:showLegendKey val="0"/>
          <c:showVal val="1"/>
          <c:showCatName val="0"/>
          <c:showSerName val="0"/>
          <c:showPercent val="0"/>
          <c:showBubbleSize val="0"/>
        </c:dLbls>
        <c:gapWidth val="150"/>
        <c:shape val="box"/>
        <c:axId val="153982464"/>
        <c:axId val="153989504"/>
        <c:axId val="0"/>
      </c:bar3DChart>
      <c:catAx>
        <c:axId val="153982464"/>
        <c:scaling>
          <c:orientation val="minMax"/>
        </c:scaling>
        <c:delete val="0"/>
        <c:axPos val="b"/>
        <c:numFmt formatCode="General" sourceLinked="0"/>
        <c:majorTickMark val="none"/>
        <c:minorTickMark val="none"/>
        <c:tickLblPos val="nextTo"/>
        <c:crossAx val="153989504"/>
        <c:crosses val="autoZero"/>
        <c:auto val="1"/>
        <c:lblAlgn val="ctr"/>
        <c:lblOffset val="100"/>
        <c:noMultiLvlLbl val="0"/>
      </c:catAx>
      <c:valAx>
        <c:axId val="153989504"/>
        <c:scaling>
          <c:orientation val="minMax"/>
        </c:scaling>
        <c:delete val="1"/>
        <c:axPos val="l"/>
        <c:numFmt formatCode="_(* #,##0_);_(* \(#,##0\);_(* &quot;-&quot;??_);_(@_)" sourceLinked="1"/>
        <c:majorTickMark val="none"/>
        <c:minorTickMark val="none"/>
        <c:tickLblPos val="nextTo"/>
        <c:crossAx val="153982464"/>
        <c:crosses val="autoZero"/>
        <c:crossBetween val="between"/>
      </c:valAx>
    </c:plotArea>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400">
                <a:solidFill>
                  <a:srgbClr val="7030A0"/>
                </a:solidFill>
              </a:defRPr>
            </a:pPr>
            <a:r>
              <a:rPr lang="en-US" sz="1400">
                <a:solidFill>
                  <a:srgbClr val="7030A0"/>
                </a:solidFill>
              </a:rPr>
              <a:t>Valor total de los giros entrantes </a:t>
            </a:r>
          </a:p>
        </c:rich>
      </c:tx>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2.8765526807258253E-2"/>
          <c:y val="0.18191053442658306"/>
          <c:w val="0.95131987771079374"/>
          <c:h val="0.70952114133305666"/>
        </c:manualLayout>
      </c:layout>
      <c:bar3DChart>
        <c:barDir val="col"/>
        <c:grouping val="clustered"/>
        <c:varyColors val="0"/>
        <c:ser>
          <c:idx val="0"/>
          <c:order val="0"/>
          <c:invertIfNegative val="0"/>
          <c:dLbls>
            <c:dLbl>
              <c:idx val="1"/>
              <c:layout>
                <c:manualLayout>
                  <c:x val="1.3276396987965346E-2"/>
                  <c:y val="-1.300133630532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6AB-47A7-A489-6492ED6C3679}"/>
                </c:ext>
              </c:extLst>
            </c:dLbl>
            <c:dLbl>
              <c:idx val="2"/>
              <c:layout>
                <c:manualLayout>
                  <c:x val="1.7701862650620463E-2"/>
                  <c:y val="-1.300133630532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6AB-47A7-A489-6492ED6C3679}"/>
                </c:ext>
              </c:extLst>
            </c:dLbl>
            <c:dLbl>
              <c:idx val="3"/>
              <c:layout>
                <c:manualLayout>
                  <c:x val="2.2127328313275497E-2"/>
                  <c:y val="-1.300133630532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6AB-47A7-A489-6492ED6C3679}"/>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'2020'!$EP$1159:$EP$1162</c:f>
              <c:strCache>
                <c:ptCount val="4"/>
                <c:pt idx="0">
                  <c:v>I</c:v>
                </c:pt>
                <c:pt idx="1">
                  <c:v>II</c:v>
                </c:pt>
                <c:pt idx="2">
                  <c:v>III</c:v>
                </c:pt>
                <c:pt idx="3">
                  <c:v>IV</c:v>
                </c:pt>
              </c:strCache>
            </c:strRef>
          </c:cat>
          <c:val>
            <c:numRef>
              <c:f>'2020'!$EQ$1159:$EQ$1162</c:f>
              <c:numCache>
                <c:formatCode>_("$"\ * #,##0_);_("$"\ * \(#,##0\);_("$"\ * "-"??_);_(@_)</c:formatCode>
                <c:ptCount val="4"/>
                <c:pt idx="0">
                  <c:v>224616171</c:v>
                </c:pt>
                <c:pt idx="1">
                  <c:v>217480634</c:v>
                </c:pt>
                <c:pt idx="2">
                  <c:v>225486914</c:v>
                </c:pt>
                <c:pt idx="3">
                  <c:v>229015866</c:v>
                </c:pt>
              </c:numCache>
            </c:numRef>
          </c:val>
          <c:extLst>
            <c:ext xmlns:c16="http://schemas.microsoft.com/office/drawing/2014/chart" uri="{C3380CC4-5D6E-409C-BE32-E72D297353CC}">
              <c16:uniqueId val="{00000003-96AB-47A7-A489-6492ED6C3679}"/>
            </c:ext>
          </c:extLst>
        </c:ser>
        <c:dLbls>
          <c:showLegendKey val="0"/>
          <c:showVal val="1"/>
          <c:showCatName val="0"/>
          <c:showSerName val="0"/>
          <c:showPercent val="0"/>
          <c:showBubbleSize val="0"/>
        </c:dLbls>
        <c:gapWidth val="150"/>
        <c:shape val="box"/>
        <c:axId val="154043904"/>
        <c:axId val="154063232"/>
        <c:axId val="0"/>
      </c:bar3DChart>
      <c:catAx>
        <c:axId val="154043904"/>
        <c:scaling>
          <c:orientation val="minMax"/>
        </c:scaling>
        <c:delete val="0"/>
        <c:axPos val="b"/>
        <c:numFmt formatCode="General" sourceLinked="0"/>
        <c:majorTickMark val="none"/>
        <c:minorTickMark val="none"/>
        <c:tickLblPos val="nextTo"/>
        <c:crossAx val="154063232"/>
        <c:crosses val="autoZero"/>
        <c:auto val="1"/>
        <c:lblAlgn val="ctr"/>
        <c:lblOffset val="100"/>
        <c:noMultiLvlLbl val="0"/>
      </c:catAx>
      <c:valAx>
        <c:axId val="154063232"/>
        <c:scaling>
          <c:orientation val="minMax"/>
        </c:scaling>
        <c:delete val="1"/>
        <c:axPos val="l"/>
        <c:numFmt formatCode="_(&quot;$&quot;\ * #,##0_);_(&quot;$&quot;\ * \(#,##0\);_(&quot;$&quot;\ * &quot;-&quot;??_);_(@_)" sourceLinked="1"/>
        <c:majorTickMark val="none"/>
        <c:minorTickMark val="none"/>
        <c:tickLblPos val="nextTo"/>
        <c:crossAx val="154043904"/>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n-US" sz="1200">
                <a:solidFill>
                  <a:schemeClr val="accent4">
                    <a:lumMod val="75000"/>
                  </a:schemeClr>
                </a:solidFill>
              </a:rPr>
              <a:t>Pirámide Poblacional del</a:t>
            </a:r>
            <a:r>
              <a:rPr lang="en-US" sz="1200" baseline="0">
                <a:solidFill>
                  <a:schemeClr val="accent4">
                    <a:lumMod val="75000"/>
                  </a:schemeClr>
                </a:solidFill>
              </a:rPr>
              <a:t> Municipio 2020</a:t>
            </a:r>
          </a:p>
        </c:rich>
      </c:tx>
      <c:layout>
        <c:manualLayout>
          <c:xMode val="edge"/>
          <c:yMode val="edge"/>
          <c:x val="0.26383148137615781"/>
          <c:y val="5.6737588652482268E-2"/>
        </c:manualLayout>
      </c:layout>
      <c:overlay val="1"/>
    </c:title>
    <c:autoTitleDeleted val="0"/>
    <c:plotArea>
      <c:layout>
        <c:manualLayout>
          <c:layoutTarget val="inner"/>
          <c:xMode val="edge"/>
          <c:yMode val="edge"/>
          <c:x val="0.15066929133858267"/>
          <c:y val="0.19592198581560283"/>
          <c:w val="0.75071506797857801"/>
          <c:h val="0.68809822974255874"/>
        </c:manualLayout>
      </c:layout>
      <c:barChart>
        <c:barDir val="bar"/>
        <c:grouping val="clustered"/>
        <c:varyColors val="0"/>
        <c:ser>
          <c:idx val="0"/>
          <c:order val="0"/>
          <c:tx>
            <c:strRef>
              <c:f>'2020'!$EL$273</c:f>
              <c:strCache>
                <c:ptCount val="1"/>
                <c:pt idx="0">
                  <c:v>% Hombres</c:v>
                </c:pt>
              </c:strCache>
            </c:strRef>
          </c:tx>
          <c:invertIfNegative val="0"/>
          <c:cat>
            <c:strRef>
              <c:f>'2020'!$EK$274:$EK$290</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'2020'!$EL$274:$EL$290</c:f>
              <c:numCache>
                <c:formatCode>0.0%</c:formatCode>
                <c:ptCount val="17"/>
                <c:pt idx="0">
                  <c:v>3.5155001597954622E-2</c:v>
                </c:pt>
                <c:pt idx="1">
                  <c:v>3.7711728986896773E-2</c:v>
                </c:pt>
                <c:pt idx="2">
                  <c:v>4.1866410993927773E-2</c:v>
                </c:pt>
                <c:pt idx="3">
                  <c:v>4.5701502077341007E-2</c:v>
                </c:pt>
                <c:pt idx="4">
                  <c:v>4.1546820070310006E-2</c:v>
                </c:pt>
                <c:pt idx="5">
                  <c:v>3.1959092361776922E-2</c:v>
                </c:pt>
                <c:pt idx="6">
                  <c:v>2.652604666027485E-2</c:v>
                </c:pt>
                <c:pt idx="7">
                  <c:v>2.8443592201981463E-2</c:v>
                </c:pt>
                <c:pt idx="8">
                  <c:v>3.3237456056248005E-2</c:v>
                </c:pt>
                <c:pt idx="9">
                  <c:v>3.6113774368807923E-2</c:v>
                </c:pt>
                <c:pt idx="10">
                  <c:v>3.7392138063279005E-2</c:v>
                </c:pt>
                <c:pt idx="11">
                  <c:v>3.3876637903483539E-2</c:v>
                </c:pt>
                <c:pt idx="12">
                  <c:v>3.3237456056248005E-2</c:v>
                </c:pt>
                <c:pt idx="13">
                  <c:v>2.8124001278363696E-2</c:v>
                </c:pt>
                <c:pt idx="14">
                  <c:v>1.8536273569830616E-2</c:v>
                </c:pt>
                <c:pt idx="15">
                  <c:v>1.1505273250239693E-2</c:v>
                </c:pt>
                <c:pt idx="16">
                  <c:v>1.0226909555768616E-2</c:v>
                </c:pt>
              </c:numCache>
            </c:numRef>
          </c:val>
          <c:extLst>
            <c:ext xmlns:c16="http://schemas.microsoft.com/office/drawing/2014/chart" uri="{C3380CC4-5D6E-409C-BE32-E72D297353CC}">
              <c16:uniqueId val="{00000000-25D5-4880-B9BE-C617E4B586AA}"/>
            </c:ext>
          </c:extLst>
        </c:ser>
        <c:ser>
          <c:idx val="1"/>
          <c:order val="1"/>
          <c:tx>
            <c:strRef>
              <c:f>'2020'!$EM$273</c:f>
              <c:strCache>
                <c:ptCount val="1"/>
                <c:pt idx="0">
                  <c:v>% Mujeres</c:v>
                </c:pt>
              </c:strCache>
            </c:strRef>
          </c:tx>
          <c:invertIfNegative val="0"/>
          <c:cat>
            <c:strRef>
              <c:f>'2020'!$EK$274:$EK$290</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'2020'!$EM$274:$EM$290</c:f>
              <c:numCache>
                <c:formatCode>0.0%</c:formatCode>
                <c:ptCount val="17"/>
                <c:pt idx="0">
                  <c:v>-4.0907638223074465E-2</c:v>
                </c:pt>
                <c:pt idx="1">
                  <c:v>-3.7392138063279005E-2</c:v>
                </c:pt>
                <c:pt idx="2">
                  <c:v>-3.5155001597954622E-2</c:v>
                </c:pt>
                <c:pt idx="3">
                  <c:v>-3.6752956216043464E-2</c:v>
                </c:pt>
                <c:pt idx="4">
                  <c:v>-3.2917865132630231E-2</c:v>
                </c:pt>
                <c:pt idx="5">
                  <c:v>-2.9721955896452542E-2</c:v>
                </c:pt>
                <c:pt idx="6">
                  <c:v>-3.036113774368808E-2</c:v>
                </c:pt>
                <c:pt idx="7">
                  <c:v>-3.4196228827101313E-2</c:v>
                </c:pt>
                <c:pt idx="8">
                  <c:v>-3.1959092361776922E-2</c:v>
                </c:pt>
                <c:pt idx="9">
                  <c:v>-2.8763183125599234E-2</c:v>
                </c:pt>
                <c:pt idx="10">
                  <c:v>-3.0041546820070309E-2</c:v>
                </c:pt>
                <c:pt idx="11">
                  <c:v>-2.8443592201981463E-2</c:v>
                </c:pt>
                <c:pt idx="12">
                  <c:v>-2.3969319271332695E-2</c:v>
                </c:pt>
                <c:pt idx="13">
                  <c:v>-1.8216682646212849E-2</c:v>
                </c:pt>
                <c:pt idx="14">
                  <c:v>-1.2464046021093002E-2</c:v>
                </c:pt>
                <c:pt idx="15">
                  <c:v>-9.2681367849153078E-3</c:v>
                </c:pt>
                <c:pt idx="16">
                  <c:v>-8.3093640140620012E-3</c:v>
                </c:pt>
              </c:numCache>
            </c:numRef>
          </c:val>
          <c:extLst>
            <c:ext xmlns:c16="http://schemas.microsoft.com/office/drawing/2014/chart" uri="{C3380CC4-5D6E-409C-BE32-E72D297353CC}">
              <c16:uniqueId val="{00000001-25D5-4880-B9BE-C617E4B586AA}"/>
            </c:ext>
          </c:extLst>
        </c:ser>
        <c:dLbls>
          <c:showLegendKey val="0"/>
          <c:showVal val="0"/>
          <c:showCatName val="0"/>
          <c:showSerName val="0"/>
          <c:showPercent val="0"/>
          <c:showBubbleSize val="0"/>
        </c:dLbls>
        <c:gapWidth val="0"/>
        <c:overlap val="89"/>
        <c:axId val="130183168"/>
        <c:axId val="130184704"/>
      </c:barChart>
      <c:catAx>
        <c:axId val="130183168"/>
        <c:scaling>
          <c:orientation val="minMax"/>
        </c:scaling>
        <c:delete val="0"/>
        <c:axPos val="l"/>
        <c:numFmt formatCode="General" sourceLinked="0"/>
        <c:majorTickMark val="out"/>
        <c:minorTickMark val="none"/>
        <c:tickLblPos val="low"/>
        <c:txPr>
          <a:bodyPr/>
          <a:lstStyle/>
          <a:p>
            <a:pPr>
              <a:defRPr sz="900"/>
            </a:pPr>
            <a:endParaRPr lang="es-CO"/>
          </a:p>
        </c:txPr>
        <c:crossAx val="130184704"/>
        <c:crosses val="autoZero"/>
        <c:auto val="1"/>
        <c:lblAlgn val="ctr"/>
        <c:lblOffset val="100"/>
        <c:noMultiLvlLbl val="0"/>
      </c:catAx>
      <c:valAx>
        <c:axId val="130184704"/>
        <c:scaling>
          <c:orientation val="minMax"/>
        </c:scaling>
        <c:delete val="0"/>
        <c:axPos val="b"/>
        <c:numFmt formatCode="0.0%" sourceLinked="0"/>
        <c:majorTickMark val="out"/>
        <c:minorTickMark val="out"/>
        <c:tickLblPos val="low"/>
        <c:txPr>
          <a:bodyPr/>
          <a:lstStyle/>
          <a:p>
            <a:pPr>
              <a:defRPr sz="900"/>
            </a:pPr>
            <a:endParaRPr lang="es-CO"/>
          </a:p>
        </c:txPr>
        <c:crossAx val="130183168"/>
        <c:crosses val="autoZero"/>
        <c:crossBetween val="between"/>
      </c:valAx>
    </c:plotArea>
    <c:legend>
      <c:legendPos val="r"/>
      <c:layout>
        <c:manualLayout>
          <c:xMode val="edge"/>
          <c:yMode val="edge"/>
          <c:x val="0.81245931758530188"/>
          <c:y val="0.33757910469524643"/>
          <c:w val="0.17804308836395452"/>
          <c:h val="0.16184310294546514"/>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solidFill>
                  <a:srgbClr val="7030A0"/>
                </a:solidFill>
              </a:defRPr>
            </a:pPr>
            <a:r>
              <a:rPr lang="es-CO" sz="1400">
                <a:solidFill>
                  <a:srgbClr val="7030A0"/>
                </a:solidFill>
              </a:rPr>
              <a:t>Valor total de giros salientes </a:t>
            </a:r>
          </a:p>
        </c:rich>
      </c:tx>
      <c:overlay val="0"/>
    </c:title>
    <c:autoTitleDeleted val="0"/>
    <c:view3D>
      <c:rotX val="15"/>
      <c:rotY val="20"/>
      <c:rAngAx val="0"/>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1.0555558141344077E-2"/>
                  <c:y val="-1.74532061677156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EB5-433D-AD8E-37F3C05A80AD}"/>
                </c:ext>
              </c:extLst>
            </c:dLbl>
            <c:dLbl>
              <c:idx val="1"/>
              <c:layout>
                <c:manualLayout>
                  <c:x val="1.0555558141344077E-2"/>
                  <c:y val="-4.36330154192892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EB5-433D-AD8E-37F3C05A80AD}"/>
                </c:ext>
              </c:extLst>
            </c:dLbl>
            <c:dLbl>
              <c:idx val="2"/>
              <c:layout>
                <c:manualLayout>
                  <c:x val="6.4330724420474921E-3"/>
                  <c:y val="-3.49064123354313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EB5-433D-AD8E-37F3C05A80AD}"/>
                </c:ext>
              </c:extLst>
            </c:dLbl>
            <c:dLbl>
              <c:idx val="3"/>
              <c:layout>
                <c:manualLayout>
                  <c:x val="2.3496347301914609E-2"/>
                  <c:y val="-2.18165077096446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EB5-433D-AD8E-37F3C05A80AD}"/>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'2020'!$ES$1159:$ES$1162</c:f>
              <c:strCache>
                <c:ptCount val="4"/>
                <c:pt idx="0">
                  <c:v>I</c:v>
                </c:pt>
                <c:pt idx="1">
                  <c:v>II</c:v>
                </c:pt>
                <c:pt idx="2">
                  <c:v>III</c:v>
                </c:pt>
                <c:pt idx="3">
                  <c:v>IV</c:v>
                </c:pt>
              </c:strCache>
            </c:strRef>
          </c:cat>
          <c:val>
            <c:numRef>
              <c:f>'2020'!$ET$1159:$ET$1162</c:f>
              <c:numCache>
                <c:formatCode>_("$"\ * #,##0_);_("$"\ * \(#,##0\);_("$"\ * "-"??_);_(@_)</c:formatCode>
                <c:ptCount val="4"/>
                <c:pt idx="0">
                  <c:v>123969886</c:v>
                </c:pt>
                <c:pt idx="1">
                  <c:v>126319603</c:v>
                </c:pt>
                <c:pt idx="2">
                  <c:v>130755948</c:v>
                </c:pt>
                <c:pt idx="3">
                  <c:v>147320832</c:v>
                </c:pt>
              </c:numCache>
            </c:numRef>
          </c:val>
          <c:extLst>
            <c:ext xmlns:c16="http://schemas.microsoft.com/office/drawing/2014/chart" uri="{C3380CC4-5D6E-409C-BE32-E72D297353CC}">
              <c16:uniqueId val="{00000004-3EB5-433D-AD8E-37F3C05A80AD}"/>
            </c:ext>
          </c:extLst>
        </c:ser>
        <c:dLbls>
          <c:showLegendKey val="0"/>
          <c:showVal val="1"/>
          <c:showCatName val="0"/>
          <c:showSerName val="0"/>
          <c:showPercent val="0"/>
          <c:showBubbleSize val="0"/>
        </c:dLbls>
        <c:gapWidth val="150"/>
        <c:shape val="box"/>
        <c:axId val="154159360"/>
        <c:axId val="154166400"/>
        <c:axId val="0"/>
      </c:bar3DChart>
      <c:catAx>
        <c:axId val="154159360"/>
        <c:scaling>
          <c:orientation val="minMax"/>
        </c:scaling>
        <c:delete val="0"/>
        <c:axPos val="b"/>
        <c:numFmt formatCode="General" sourceLinked="0"/>
        <c:majorTickMark val="none"/>
        <c:minorTickMark val="none"/>
        <c:tickLblPos val="nextTo"/>
        <c:crossAx val="154166400"/>
        <c:crosses val="autoZero"/>
        <c:auto val="1"/>
        <c:lblAlgn val="ctr"/>
        <c:lblOffset val="100"/>
        <c:noMultiLvlLbl val="0"/>
      </c:catAx>
      <c:valAx>
        <c:axId val="154166400"/>
        <c:scaling>
          <c:orientation val="minMax"/>
        </c:scaling>
        <c:delete val="1"/>
        <c:axPos val="l"/>
        <c:numFmt formatCode="_(&quot;$&quot;\ * #,##0_);_(&quot;$&quot;\ * \(#,##0\);_(&quot;$&quot;\ * &quot;-&quot;??_);_(@_)" sourceLinked="1"/>
        <c:majorTickMark val="none"/>
        <c:minorTickMark val="none"/>
        <c:tickLblPos val="nextTo"/>
        <c:crossAx val="154159360"/>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a:pPr>
            <a:r>
              <a:rPr lang="es-CO"/>
              <a:t>Delitos según número de casos Año 2018</a:t>
            </a:r>
          </a:p>
        </c:rich>
      </c:tx>
      <c:layout>
        <c:manualLayout>
          <c:xMode val="edge"/>
          <c:yMode val="edge"/>
          <c:x val="0.27323607823451362"/>
          <c:y val="0"/>
        </c:manualLayout>
      </c:layout>
      <c:overlay val="1"/>
    </c:title>
    <c:autoTitleDeleted val="0"/>
    <c:plotArea>
      <c:layout>
        <c:manualLayout>
          <c:layoutTarget val="inner"/>
          <c:xMode val="edge"/>
          <c:yMode val="edge"/>
          <c:x val="5.8099518810148729E-2"/>
          <c:y val="0.12708724664531881"/>
          <c:w val="0.91819225721784781"/>
          <c:h val="0.76536348025474366"/>
        </c:manualLayout>
      </c:layout>
      <c:scatterChart>
        <c:scatterStyle val="lineMarker"/>
        <c:varyColors val="0"/>
        <c:ser>
          <c:idx val="0"/>
          <c:order val="0"/>
          <c:spPr>
            <a:ln w="47625">
              <a:noFill/>
            </a:ln>
          </c:spPr>
          <c:dLbls>
            <c:dLbl>
              <c:idx val="0"/>
              <c:layout>
                <c:manualLayout>
                  <c:x val="-0.10833333333333332"/>
                  <c:y val="-8.3333333333333245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23-41D4-BD91-01D7A8F0648E}"/>
                </c:ext>
              </c:extLst>
            </c:dLbl>
            <c:dLbl>
              <c:idx val="1"/>
              <c:layout>
                <c:manualLayout>
                  <c:x val="-2.4999898686481489E-2"/>
                  <c:y val="-5.909094801509764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23-41D4-BD91-01D7A8F0648E}"/>
                </c:ext>
              </c:extLst>
            </c:dLbl>
            <c:dLbl>
              <c:idx val="2"/>
              <c:layout>
                <c:manualLayout>
                  <c:x val="-9.166666666666666E-2"/>
                  <c:y val="9.7222222222222238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423-41D4-BD91-01D7A8F0648E}"/>
                </c:ext>
              </c:extLst>
            </c:dLbl>
            <c:dLbl>
              <c:idx val="3"/>
              <c:layout>
                <c:manualLayout>
                  <c:x val="-1.4051959876244411E-2"/>
                  <c:y val="-4.410765404785687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423-41D4-BD91-01D7A8F0648E}"/>
                </c:ext>
              </c:extLst>
            </c:dLbl>
            <c:dLbl>
              <c:idx val="4"/>
              <c:layout>
                <c:manualLayout>
                  <c:x val="-9.4525963052535786E-2"/>
                  <c:y val="-9.789538744244315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423-41D4-BD91-01D7A8F0648E}"/>
                </c:ext>
              </c:extLst>
            </c:dLbl>
            <c:dLbl>
              <c:idx val="5"/>
              <c:layout>
                <c:manualLayout>
                  <c:x val="-9.3792228037368031E-2"/>
                  <c:y val="-8.863642202264646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423-41D4-BD91-01D7A8F0648E}"/>
                </c:ext>
              </c:extLst>
            </c:dLbl>
            <c:dLbl>
              <c:idx val="6"/>
              <c:layout>
                <c:manualLayout>
                  <c:x val="-1.9625554241231541E-3"/>
                  <c:y val="-3.8552577030854657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423-41D4-BD91-01D7A8F0648E}"/>
                </c:ext>
              </c:extLst>
            </c:dLbl>
            <c:dLbl>
              <c:idx val="7"/>
              <c:layout>
                <c:manualLayout>
                  <c:x val="-3.3333333333333229E-2"/>
                  <c:y val="-8.796296296296292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423-41D4-BD91-01D7A8F0648E}"/>
                </c:ext>
              </c:extLst>
            </c:dLbl>
            <c:spPr>
              <a:noFill/>
              <a:ln>
                <a:noFill/>
              </a:ln>
              <a:effectLst/>
            </c:spPr>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xVal>
            <c:strRef>
              <c:f>'2020'!$EK$397:$EK$404</c:f>
              <c:strCache>
                <c:ptCount val="8"/>
                <c:pt idx="0">
                  <c:v>Homicidios </c:v>
                </c:pt>
                <c:pt idx="1">
                  <c:v>Suicidios</c:v>
                </c:pt>
                <c:pt idx="2">
                  <c:v>Hurto a Personas</c:v>
                </c:pt>
                <c:pt idx="3">
                  <c:v>Hurto a Residencias</c:v>
                </c:pt>
                <c:pt idx="4">
                  <c:v>Hurto a Comercio</c:v>
                </c:pt>
                <c:pt idx="5">
                  <c:v>Hurto a Vehículos</c:v>
                </c:pt>
                <c:pt idx="6">
                  <c:v>Hurto a Motocicletas</c:v>
                </c:pt>
                <c:pt idx="7">
                  <c:v>Hurto de Celulares</c:v>
                </c:pt>
              </c:strCache>
            </c:strRef>
          </c:xVal>
          <c:yVal>
            <c:numRef>
              <c:f>'2020'!$EL$397:$EL$404</c:f>
              <c:numCache>
                <c:formatCode>0</c:formatCode>
                <c:ptCount val="8"/>
                <c:pt idx="0">
                  <c:v>0</c:v>
                </c:pt>
                <c:pt idx="1">
                  <c:v>0</c:v>
                </c:pt>
                <c:pt idx="2">
                  <c:v>0</c:v>
                </c:pt>
                <c:pt idx="3">
                  <c:v>0</c:v>
                </c:pt>
                <c:pt idx="4">
                  <c:v>0</c:v>
                </c:pt>
                <c:pt idx="5">
                  <c:v>0</c:v>
                </c:pt>
                <c:pt idx="6">
                  <c:v>0</c:v>
                </c:pt>
                <c:pt idx="7">
                  <c:v>0</c:v>
                </c:pt>
              </c:numCache>
            </c:numRef>
          </c:yVal>
          <c:smooth val="0"/>
          <c:extLst>
            <c:ext xmlns:c16="http://schemas.microsoft.com/office/drawing/2014/chart" uri="{C3380CC4-5D6E-409C-BE32-E72D297353CC}">
              <c16:uniqueId val="{00000008-6423-41D4-BD91-01D7A8F0648E}"/>
            </c:ext>
          </c:extLst>
        </c:ser>
        <c:dLbls>
          <c:showLegendKey val="0"/>
          <c:showVal val="0"/>
          <c:showCatName val="0"/>
          <c:showSerName val="0"/>
          <c:showPercent val="0"/>
          <c:showBubbleSize val="0"/>
        </c:dLbls>
        <c:axId val="179909376"/>
        <c:axId val="179910912"/>
      </c:scatterChart>
      <c:valAx>
        <c:axId val="179909376"/>
        <c:scaling>
          <c:orientation val="minMax"/>
        </c:scaling>
        <c:delete val="0"/>
        <c:axPos val="b"/>
        <c:numFmt formatCode="General" sourceLinked="1"/>
        <c:majorTickMark val="out"/>
        <c:minorTickMark val="none"/>
        <c:tickLblPos val="nextTo"/>
        <c:crossAx val="179910912"/>
        <c:crosses val="autoZero"/>
        <c:crossBetween val="midCat"/>
      </c:valAx>
      <c:valAx>
        <c:axId val="179910912"/>
        <c:scaling>
          <c:orientation val="minMax"/>
        </c:scaling>
        <c:delete val="0"/>
        <c:axPos val="l"/>
        <c:numFmt formatCode="0" sourceLinked="1"/>
        <c:majorTickMark val="out"/>
        <c:minorTickMark val="none"/>
        <c:tickLblPos val="nextTo"/>
        <c:crossAx val="179909376"/>
        <c:crosses val="autoZero"/>
        <c:crossBetween val="midCat"/>
      </c:valAx>
    </c:plotArea>
    <c:plotVisOnly val="1"/>
    <c:dispBlanksAs val="gap"/>
    <c:showDLblsOverMax val="0"/>
  </c:chart>
  <c:spPr>
    <a:ln>
      <a:solidFill>
        <a:srgbClr val="7030A0"/>
      </a:solidFill>
    </a:ln>
  </c:spPr>
  <c:txPr>
    <a:bodyPr/>
    <a:lstStyle/>
    <a:p>
      <a:pPr>
        <a:defRPr sz="900">
          <a:solidFill>
            <a:sysClr val="windowText" lastClr="000000"/>
          </a:solidFill>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200">
                <a:solidFill>
                  <a:srgbClr val="7030A0"/>
                </a:solidFill>
              </a:defRPr>
            </a:pPr>
            <a:r>
              <a:rPr lang="es-CO" sz="1200">
                <a:solidFill>
                  <a:srgbClr val="7030A0"/>
                </a:solidFill>
              </a:rPr>
              <a:t>Menores de 5 años</a:t>
            </a:r>
          </a:p>
        </c:rich>
      </c:tx>
      <c:layout>
        <c:manualLayout>
          <c:xMode val="edge"/>
          <c:yMode val="edge"/>
          <c:x val="0.3878298023877752"/>
          <c:y val="8.6893396854459039E-3"/>
        </c:manualLayout>
      </c:layout>
      <c:overlay val="1"/>
    </c:title>
    <c:autoTitleDeleted val="0"/>
    <c:plotArea>
      <c:layout>
        <c:manualLayout>
          <c:layoutTarget val="inner"/>
          <c:xMode val="edge"/>
          <c:yMode val="edge"/>
          <c:x val="5.8099518810148729E-2"/>
          <c:y val="0.26018961918113581"/>
          <c:w val="0.93611111111111112"/>
          <c:h val="0.56557475192619389"/>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'2020'!$EL$507:$EO$507</c:f>
              <c:strCache>
                <c:ptCount val="4"/>
                <c:pt idx="0">
                  <c:v>Sobrepeso</c:v>
                </c:pt>
                <c:pt idx="1">
                  <c:v>Adecuado</c:v>
                </c:pt>
                <c:pt idx="3">
                  <c:v>DNT Global</c:v>
                </c:pt>
              </c:strCache>
            </c:strRef>
          </c:cat>
          <c:val>
            <c:numRef>
              <c:f>'2020'!$EL$508:$EO$508</c:f>
              <c:numCache>
                <c:formatCode>General</c:formatCode>
                <c:ptCount val="4"/>
                <c:pt idx="0">
                  <c:v>6.9</c:v>
                </c:pt>
                <c:pt idx="1">
                  <c:v>80</c:v>
                </c:pt>
                <c:pt idx="3">
                  <c:v>3.5</c:v>
                </c:pt>
              </c:numCache>
            </c:numRef>
          </c:val>
          <c:extLst>
            <c:ext xmlns:c16="http://schemas.microsoft.com/office/drawing/2014/chart" uri="{C3380CC4-5D6E-409C-BE32-E72D297353CC}">
              <c16:uniqueId val="{00000000-9C3E-46EB-95D7-8FB11F8D387C}"/>
            </c:ext>
          </c:extLst>
        </c:ser>
        <c:dLbls>
          <c:showLegendKey val="0"/>
          <c:showVal val="0"/>
          <c:showCatName val="0"/>
          <c:showSerName val="0"/>
          <c:showPercent val="0"/>
          <c:showBubbleSize val="0"/>
        </c:dLbls>
        <c:gapWidth val="150"/>
        <c:axId val="179944448"/>
        <c:axId val="179950336"/>
      </c:barChart>
      <c:catAx>
        <c:axId val="179944448"/>
        <c:scaling>
          <c:orientation val="minMax"/>
        </c:scaling>
        <c:delete val="0"/>
        <c:axPos val="b"/>
        <c:numFmt formatCode="General" sourceLinked="0"/>
        <c:majorTickMark val="out"/>
        <c:minorTickMark val="none"/>
        <c:tickLblPos val="nextTo"/>
        <c:crossAx val="179950336"/>
        <c:crosses val="autoZero"/>
        <c:auto val="1"/>
        <c:lblAlgn val="ctr"/>
        <c:lblOffset val="100"/>
        <c:noMultiLvlLbl val="0"/>
      </c:catAx>
      <c:valAx>
        <c:axId val="179950336"/>
        <c:scaling>
          <c:orientation val="minMax"/>
        </c:scaling>
        <c:delete val="0"/>
        <c:axPos val="l"/>
        <c:numFmt formatCode="General" sourceLinked="1"/>
        <c:majorTickMark val="out"/>
        <c:minorTickMark val="none"/>
        <c:tickLblPos val="nextTo"/>
        <c:txPr>
          <a:bodyPr/>
          <a:lstStyle/>
          <a:p>
            <a:pPr>
              <a:defRPr sz="900"/>
            </a:pPr>
            <a:endParaRPr lang="es-CO"/>
          </a:p>
        </c:txPr>
        <c:crossAx val="179944448"/>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sz="1200">
                <a:solidFill>
                  <a:srgbClr val="7030A0"/>
                </a:solidFill>
              </a:defRPr>
            </a:pPr>
            <a:r>
              <a:rPr lang="es-CO" sz="1200">
                <a:solidFill>
                  <a:srgbClr val="7030A0"/>
                </a:solidFill>
              </a:rPr>
              <a:t>Menores de 18 años</a:t>
            </a:r>
          </a:p>
        </c:rich>
      </c:tx>
      <c:layout>
        <c:manualLayout>
          <c:xMode val="edge"/>
          <c:yMode val="edge"/>
          <c:x val="0.39520454487982515"/>
          <c:y val="4.1138307677921801E-2"/>
        </c:manualLayout>
      </c:layout>
      <c:overlay val="1"/>
    </c:title>
    <c:autoTitleDeleted val="0"/>
    <c:plotArea>
      <c:layout>
        <c:manualLayout>
          <c:layoutTarget val="inner"/>
          <c:xMode val="edge"/>
          <c:yMode val="edge"/>
          <c:x val="6.5391854001277713E-2"/>
          <c:y val="0.11711400567091891"/>
          <c:w val="0.91479330708661422"/>
          <c:h val="0.67529224129996157"/>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'2020'!$EP$507:$ER$507</c:f>
              <c:strCache>
                <c:ptCount val="3"/>
                <c:pt idx="0">
                  <c:v>Adecuado</c:v>
                </c:pt>
                <c:pt idx="1">
                  <c:v>Riesgo Talla Baja</c:v>
                </c:pt>
                <c:pt idx="2">
                  <c:v>Talla Baja</c:v>
                </c:pt>
              </c:strCache>
            </c:strRef>
          </c:cat>
          <c:val>
            <c:numRef>
              <c:f>'2020'!$EP$508:$ER$508</c:f>
              <c:numCache>
                <c:formatCode>General</c:formatCode>
                <c:ptCount val="3"/>
                <c:pt idx="0">
                  <c:v>0</c:v>
                </c:pt>
                <c:pt idx="1">
                  <c:v>0</c:v>
                </c:pt>
                <c:pt idx="2">
                  <c:v>0</c:v>
                </c:pt>
              </c:numCache>
            </c:numRef>
          </c:val>
          <c:extLst>
            <c:ext xmlns:c16="http://schemas.microsoft.com/office/drawing/2014/chart" uri="{C3380CC4-5D6E-409C-BE32-E72D297353CC}">
              <c16:uniqueId val="{00000000-B95C-41F7-9823-C41D6BD6FDDE}"/>
            </c:ext>
          </c:extLst>
        </c:ser>
        <c:dLbls>
          <c:showLegendKey val="0"/>
          <c:showVal val="0"/>
          <c:showCatName val="0"/>
          <c:showSerName val="0"/>
          <c:showPercent val="0"/>
          <c:showBubbleSize val="0"/>
        </c:dLbls>
        <c:gapWidth val="150"/>
        <c:axId val="179586560"/>
        <c:axId val="179588096"/>
      </c:barChart>
      <c:catAx>
        <c:axId val="179586560"/>
        <c:scaling>
          <c:orientation val="minMax"/>
        </c:scaling>
        <c:delete val="0"/>
        <c:axPos val="b"/>
        <c:numFmt formatCode="General" sourceLinked="0"/>
        <c:majorTickMark val="out"/>
        <c:minorTickMark val="none"/>
        <c:tickLblPos val="nextTo"/>
        <c:crossAx val="179588096"/>
        <c:crosses val="autoZero"/>
        <c:auto val="1"/>
        <c:lblAlgn val="ctr"/>
        <c:lblOffset val="100"/>
        <c:noMultiLvlLbl val="0"/>
      </c:catAx>
      <c:valAx>
        <c:axId val="179588096"/>
        <c:scaling>
          <c:orientation val="minMax"/>
        </c:scaling>
        <c:delete val="0"/>
        <c:axPos val="l"/>
        <c:numFmt formatCode="General" sourceLinked="1"/>
        <c:majorTickMark val="out"/>
        <c:minorTickMark val="none"/>
        <c:tickLblPos val="nextTo"/>
        <c:txPr>
          <a:bodyPr/>
          <a:lstStyle/>
          <a:p>
            <a:pPr>
              <a:defRPr sz="900"/>
            </a:pPr>
            <a:endParaRPr lang="es-CO"/>
          </a:p>
        </c:txPr>
        <c:crossAx val="179586560"/>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594925634295717E-2"/>
          <c:y val="5.0925925925925923E-2"/>
          <c:w val="0.88396062992125979"/>
          <c:h val="0.73996135899679205"/>
        </c:manualLayout>
      </c:layout>
      <c:barChart>
        <c:barDir val="col"/>
        <c:grouping val="clustered"/>
        <c:varyColors val="0"/>
        <c:ser>
          <c:idx val="0"/>
          <c:order val="0"/>
          <c:spPr>
            <a:solidFill>
              <a:schemeClr val="accent1"/>
            </a:solidFill>
            <a:ln>
              <a:noFill/>
            </a:ln>
            <a:effectLst/>
          </c:spPr>
          <c:invertIfNegative val="0"/>
          <c:dPt>
            <c:idx val="1"/>
            <c:invertIfNegative val="0"/>
            <c:bubble3D val="0"/>
            <c:spPr>
              <a:solidFill>
                <a:srgbClr val="00B050"/>
              </a:solidFill>
              <a:ln>
                <a:noFill/>
              </a:ln>
              <a:effectLst/>
            </c:spPr>
            <c:extLst>
              <c:ext xmlns:c16="http://schemas.microsoft.com/office/drawing/2014/chart" uri="{C3380CC4-5D6E-409C-BE32-E72D297353CC}">
                <c16:uniqueId val="{00000001-F27E-4D66-B737-912D9DB26723}"/>
              </c:ext>
            </c:extLst>
          </c:dPt>
          <c:dPt>
            <c:idx val="2"/>
            <c:invertIfNegative val="0"/>
            <c:bubble3D val="0"/>
            <c:spPr>
              <a:solidFill>
                <a:srgbClr val="FF0000"/>
              </a:solidFill>
              <a:ln>
                <a:noFill/>
              </a:ln>
              <a:effectLst/>
            </c:spPr>
            <c:extLst>
              <c:ext xmlns:c16="http://schemas.microsoft.com/office/drawing/2014/chart" uri="{C3380CC4-5D6E-409C-BE32-E72D297353CC}">
                <c16:uniqueId val="{00000003-F27E-4D66-B737-912D9DB26723}"/>
              </c:ext>
            </c:extLst>
          </c:dPt>
          <c:dPt>
            <c:idx val="3"/>
            <c:invertIfNegative val="0"/>
            <c:bubble3D val="0"/>
            <c:spPr>
              <a:solidFill>
                <a:srgbClr val="7030A0"/>
              </a:solidFill>
              <a:ln>
                <a:noFill/>
              </a:ln>
              <a:effectLst/>
            </c:spPr>
            <c:extLst>
              <c:ext xmlns:c16="http://schemas.microsoft.com/office/drawing/2014/chart" uri="{C3380CC4-5D6E-409C-BE32-E72D297353CC}">
                <c16:uniqueId val="{00000005-F27E-4D66-B737-912D9DB26723}"/>
              </c:ext>
            </c:extLst>
          </c:dPt>
          <c:dPt>
            <c:idx val="4"/>
            <c:invertIfNegative val="0"/>
            <c:bubble3D val="0"/>
            <c:spPr>
              <a:solidFill>
                <a:srgbClr val="FFC000"/>
              </a:solidFill>
              <a:ln>
                <a:noFill/>
              </a:ln>
              <a:effectLst/>
            </c:spPr>
            <c:extLst>
              <c:ext xmlns:c16="http://schemas.microsoft.com/office/drawing/2014/chart" uri="{C3380CC4-5D6E-409C-BE32-E72D297353CC}">
                <c16:uniqueId val="{00000007-F27E-4D66-B737-912D9DB2672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'2020'!$EM$1088:$EQ$1088</c:f>
              <c:strCache>
                <c:ptCount val="5"/>
                <c:pt idx="0">
                  <c:v>Movilizacion de Recursos</c:v>
                </c:pt>
                <c:pt idx="1">
                  <c:v>Ejecucion de Recursos</c:v>
                </c:pt>
                <c:pt idx="2">
                  <c:v>Ordenamiento Territorial</c:v>
                </c:pt>
                <c:pt idx="3">
                  <c:v>Gobierno Abierto y Transparencia</c:v>
                </c:pt>
                <c:pt idx="4">
                  <c:v>Puntaje</c:v>
                </c:pt>
              </c:strCache>
            </c:strRef>
          </c:cat>
          <c:val>
            <c:numRef>
              <c:f>'2020'!$EM$1089:$EQ$1089</c:f>
              <c:numCache>
                <c:formatCode>0.00</c:formatCode>
                <c:ptCount val="5"/>
                <c:pt idx="0">
                  <c:v>38.1</c:v>
                </c:pt>
                <c:pt idx="1">
                  <c:v>69.8</c:v>
                </c:pt>
                <c:pt idx="2">
                  <c:v>42.1</c:v>
                </c:pt>
                <c:pt idx="3">
                  <c:v>66.7</c:v>
                </c:pt>
                <c:pt idx="4">
                  <c:v>54.2</c:v>
                </c:pt>
              </c:numCache>
            </c:numRef>
          </c:val>
          <c:extLst>
            <c:ext xmlns:c16="http://schemas.microsoft.com/office/drawing/2014/chart" uri="{C3380CC4-5D6E-409C-BE32-E72D297353CC}">
              <c16:uniqueId val="{00000008-F27E-4D66-B737-912D9DB26723}"/>
            </c:ext>
          </c:extLst>
        </c:ser>
        <c:dLbls>
          <c:showLegendKey val="0"/>
          <c:showVal val="0"/>
          <c:showCatName val="0"/>
          <c:showSerName val="0"/>
          <c:showPercent val="0"/>
          <c:showBubbleSize val="0"/>
        </c:dLbls>
        <c:gapWidth val="219"/>
        <c:overlap val="-27"/>
        <c:axId val="179727744"/>
        <c:axId val="179733632"/>
      </c:barChart>
      <c:catAx>
        <c:axId val="179727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9733632"/>
        <c:crosses val="autoZero"/>
        <c:auto val="1"/>
        <c:lblAlgn val="ctr"/>
        <c:lblOffset val="100"/>
        <c:noMultiLvlLbl val="0"/>
      </c:catAx>
      <c:valAx>
        <c:axId val="17973363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97277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12940096573916"/>
          <c:y val="5.593254248072338E-2"/>
          <c:w val="0.78142432421511776"/>
          <c:h val="0.83586984130107678"/>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7030A0"/>
              </a:solidFill>
              <a:ln>
                <a:noFill/>
              </a:ln>
              <a:effectLst/>
            </c:spPr>
            <c:extLst>
              <c:ext xmlns:c16="http://schemas.microsoft.com/office/drawing/2014/chart" uri="{C3380CC4-5D6E-409C-BE32-E72D297353CC}">
                <c16:uniqueId val="{00000001-D4AB-4504-9DCD-2D4234BF4771}"/>
              </c:ext>
            </c:extLst>
          </c:dPt>
          <c:dPt>
            <c:idx val="1"/>
            <c:invertIfNegative val="0"/>
            <c:bubble3D val="0"/>
            <c:spPr>
              <a:solidFill>
                <a:srgbClr val="FF0000"/>
              </a:solidFill>
              <a:ln>
                <a:noFill/>
              </a:ln>
              <a:effectLst/>
            </c:spPr>
            <c:extLst>
              <c:ext xmlns:c16="http://schemas.microsoft.com/office/drawing/2014/chart" uri="{C3380CC4-5D6E-409C-BE32-E72D297353CC}">
                <c16:uniqueId val="{00000003-D4AB-4504-9DCD-2D4234BF4771}"/>
              </c:ext>
            </c:extLst>
          </c:dPt>
          <c:dPt>
            <c:idx val="2"/>
            <c:invertIfNegative val="0"/>
            <c:bubble3D val="0"/>
            <c:spPr>
              <a:solidFill>
                <a:srgbClr val="00B050"/>
              </a:solidFill>
              <a:ln>
                <a:noFill/>
              </a:ln>
              <a:effectLst/>
            </c:spPr>
            <c:extLst>
              <c:ext xmlns:c16="http://schemas.microsoft.com/office/drawing/2014/chart" uri="{C3380CC4-5D6E-409C-BE32-E72D297353CC}">
                <c16:uniqueId val="{00000005-D4AB-4504-9DCD-2D4234BF4771}"/>
              </c:ext>
            </c:extLst>
          </c:dPt>
          <c:dPt>
            <c:idx val="4"/>
            <c:invertIfNegative val="0"/>
            <c:bubble3D val="0"/>
            <c:spPr>
              <a:solidFill>
                <a:srgbClr val="FFC000"/>
              </a:solidFill>
              <a:ln>
                <a:noFill/>
              </a:ln>
              <a:effectLst/>
            </c:spPr>
            <c:extLst>
              <c:ext xmlns:c16="http://schemas.microsoft.com/office/drawing/2014/chart" uri="{C3380CC4-5D6E-409C-BE32-E72D297353CC}">
                <c16:uniqueId val="{00000007-D4AB-4504-9DCD-2D4234BF477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'2020'!$EM$1119:$EQ$1119</c:f>
              <c:strCache>
                <c:ptCount val="5"/>
                <c:pt idx="0">
                  <c:v>Educacion</c:v>
                </c:pt>
                <c:pt idx="1">
                  <c:v>Salud</c:v>
                </c:pt>
                <c:pt idx="2">
                  <c:v>Servicios</c:v>
                </c:pt>
                <c:pt idx="3">
                  <c:v>Seguridad</c:v>
                </c:pt>
                <c:pt idx="4">
                  <c:v>Puntaje</c:v>
                </c:pt>
              </c:strCache>
            </c:strRef>
          </c:cat>
          <c:val>
            <c:numRef>
              <c:f>'2020'!$EM$1120:$EQ$1120</c:f>
              <c:numCache>
                <c:formatCode>0.00</c:formatCode>
                <c:ptCount val="5"/>
                <c:pt idx="0">
                  <c:v>42.1</c:v>
                </c:pt>
                <c:pt idx="1">
                  <c:v>75.3</c:v>
                </c:pt>
                <c:pt idx="2">
                  <c:v>48</c:v>
                </c:pt>
                <c:pt idx="3">
                  <c:v>87.8</c:v>
                </c:pt>
                <c:pt idx="4">
                  <c:v>63.3</c:v>
                </c:pt>
              </c:numCache>
            </c:numRef>
          </c:val>
          <c:extLst>
            <c:ext xmlns:c16="http://schemas.microsoft.com/office/drawing/2014/chart" uri="{C3380CC4-5D6E-409C-BE32-E72D297353CC}">
              <c16:uniqueId val="{00000008-D4AB-4504-9DCD-2D4234BF4771}"/>
            </c:ext>
          </c:extLst>
        </c:ser>
        <c:dLbls>
          <c:showLegendKey val="0"/>
          <c:showVal val="0"/>
          <c:showCatName val="0"/>
          <c:showSerName val="0"/>
          <c:showPercent val="0"/>
          <c:showBubbleSize val="0"/>
        </c:dLbls>
        <c:gapWidth val="182"/>
        <c:axId val="179761920"/>
        <c:axId val="179763456"/>
      </c:barChart>
      <c:catAx>
        <c:axId val="1797619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9763456"/>
        <c:crosses val="autoZero"/>
        <c:auto val="1"/>
        <c:lblAlgn val="ctr"/>
        <c:lblOffset val="100"/>
        <c:noMultiLvlLbl val="0"/>
      </c:catAx>
      <c:valAx>
        <c:axId val="17976345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97619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9509426894186585E-2"/>
          <c:y val="5.1462007261410786E-2"/>
          <c:w val="0.88518083017319682"/>
          <c:h val="0.84000804531308937"/>
        </c:manualLayout>
      </c:layout>
      <c:bar3DChart>
        <c:barDir val="col"/>
        <c:grouping val="clustered"/>
        <c:varyColors val="0"/>
        <c:ser>
          <c:idx val="0"/>
          <c:order val="0"/>
          <c:spPr>
            <a:solidFill>
              <a:schemeClr val="accent1"/>
            </a:solidFill>
            <a:ln>
              <a:noFill/>
            </a:ln>
            <a:effectLst/>
            <a:sp3d/>
          </c:spPr>
          <c:invertIfNegative val="0"/>
          <c:dPt>
            <c:idx val="0"/>
            <c:invertIfNegative val="0"/>
            <c:bubble3D val="0"/>
            <c:spPr>
              <a:solidFill>
                <a:srgbClr val="FF0000"/>
              </a:solidFill>
              <a:ln>
                <a:noFill/>
              </a:ln>
              <a:effectLst/>
              <a:sp3d/>
            </c:spPr>
            <c:extLst>
              <c:ext xmlns:c16="http://schemas.microsoft.com/office/drawing/2014/chart" uri="{C3380CC4-5D6E-409C-BE32-E72D297353CC}">
                <c16:uniqueId val="{00000001-106C-4ED8-8942-50A9C67CA8EF}"/>
              </c:ext>
            </c:extLst>
          </c:dPt>
          <c:dPt>
            <c:idx val="1"/>
            <c:invertIfNegative val="0"/>
            <c:bubble3D val="0"/>
            <c:spPr>
              <a:solidFill>
                <a:schemeClr val="accent6">
                  <a:lumMod val="75000"/>
                </a:schemeClr>
              </a:solidFill>
              <a:ln>
                <a:noFill/>
              </a:ln>
              <a:effectLst/>
              <a:sp3d/>
            </c:spPr>
            <c:extLst>
              <c:ext xmlns:c16="http://schemas.microsoft.com/office/drawing/2014/chart" uri="{C3380CC4-5D6E-409C-BE32-E72D297353CC}">
                <c16:uniqueId val="{00000003-106C-4ED8-8942-50A9C67CA8EF}"/>
              </c:ext>
            </c:extLst>
          </c:dPt>
          <c:dLbls>
            <c:dLbl>
              <c:idx val="0"/>
              <c:layout>
                <c:manualLayout>
                  <c:x val="3.2597628900379025E-2"/>
                  <c:y val="-7.48538287438702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6C-4ED8-8942-50A9C67CA8EF}"/>
                </c:ext>
              </c:extLst>
            </c:dLbl>
            <c:dLbl>
              <c:idx val="1"/>
              <c:layout>
                <c:manualLayout>
                  <c:x val="3.9841546433796581E-2"/>
                  <c:y val="-4.21052786684270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06C-4ED8-8942-50A9C67CA8E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'2020'!$EM$1123:$EN$1123</c:f>
              <c:strCache>
                <c:ptCount val="2"/>
                <c:pt idx="0">
                  <c:v>Puntaje </c:v>
                </c:pt>
                <c:pt idx="1">
                  <c:v>Puesto</c:v>
                </c:pt>
              </c:strCache>
            </c:strRef>
          </c:cat>
          <c:val>
            <c:numRef>
              <c:f>'2020'!$EM$1124:$EN$1124</c:f>
              <c:numCache>
                <c:formatCode>0.00</c:formatCode>
                <c:ptCount val="2"/>
                <c:pt idx="0">
                  <c:v>52.1</c:v>
                </c:pt>
                <c:pt idx="1">
                  <c:v>108</c:v>
                </c:pt>
              </c:numCache>
            </c:numRef>
          </c:val>
          <c:extLst>
            <c:ext xmlns:c16="http://schemas.microsoft.com/office/drawing/2014/chart" uri="{C3380CC4-5D6E-409C-BE32-E72D297353CC}">
              <c16:uniqueId val="{00000004-106C-4ED8-8942-50A9C67CA8EF}"/>
            </c:ext>
          </c:extLst>
        </c:ser>
        <c:dLbls>
          <c:showLegendKey val="0"/>
          <c:showVal val="0"/>
          <c:showCatName val="0"/>
          <c:showSerName val="0"/>
          <c:showPercent val="0"/>
          <c:showBubbleSize val="0"/>
        </c:dLbls>
        <c:gapWidth val="150"/>
        <c:shape val="box"/>
        <c:axId val="179811840"/>
        <c:axId val="179813376"/>
        <c:axId val="0"/>
      </c:bar3DChart>
      <c:catAx>
        <c:axId val="17981184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9813376"/>
        <c:crosses val="autoZero"/>
        <c:auto val="1"/>
        <c:lblAlgn val="ctr"/>
        <c:lblOffset val="100"/>
        <c:noMultiLvlLbl val="0"/>
      </c:catAx>
      <c:valAx>
        <c:axId val="17981337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98118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1"/>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1-779E-4B73-B965-202B6EEF9EB9}"/>
              </c:ext>
            </c:extLst>
          </c:dPt>
          <c:dPt>
            <c:idx val="1"/>
            <c:invertIfNegative val="0"/>
            <c:bubble3D val="0"/>
            <c:spPr>
              <a:solidFill>
                <a:srgbClr val="FFFF00"/>
              </a:solidFill>
              <a:ln>
                <a:noFill/>
              </a:ln>
              <a:effectLst/>
            </c:spPr>
            <c:extLst>
              <c:ext xmlns:c16="http://schemas.microsoft.com/office/drawing/2014/chart" uri="{C3380CC4-5D6E-409C-BE32-E72D297353CC}">
                <c16:uniqueId val="{00000003-779E-4B73-B965-202B6EEF9EB9}"/>
              </c:ext>
            </c:extLst>
          </c:dPt>
          <c:dPt>
            <c:idx val="2"/>
            <c:invertIfNegative val="0"/>
            <c:bubble3D val="0"/>
            <c:spPr>
              <a:solidFill>
                <a:srgbClr val="00B050"/>
              </a:solidFill>
              <a:ln>
                <a:noFill/>
              </a:ln>
              <a:effectLst/>
            </c:spPr>
            <c:extLst>
              <c:ext xmlns:c16="http://schemas.microsoft.com/office/drawing/2014/chart" uri="{C3380CC4-5D6E-409C-BE32-E72D297353CC}">
                <c16:uniqueId val="{00000005-779E-4B73-B965-202B6EEF9EB9}"/>
              </c:ext>
            </c:extLst>
          </c:dPt>
          <c:dPt>
            <c:idx val="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07-779E-4B73-B965-202B6EEF9EB9}"/>
              </c:ext>
            </c:extLst>
          </c:dPt>
          <c:dPt>
            <c:idx val="4"/>
            <c:invertIfNegative val="0"/>
            <c:bubble3D val="0"/>
            <c:spPr>
              <a:solidFill>
                <a:srgbClr val="FF0000"/>
              </a:solidFill>
              <a:ln>
                <a:noFill/>
              </a:ln>
              <a:effectLst/>
            </c:spPr>
            <c:extLst>
              <c:ext xmlns:c16="http://schemas.microsoft.com/office/drawing/2014/chart" uri="{C3380CC4-5D6E-409C-BE32-E72D297353CC}">
                <c16:uniqueId val="{00000009-779E-4B73-B965-202B6EEF9EB9}"/>
              </c:ext>
            </c:extLst>
          </c:dPt>
          <c:dPt>
            <c:idx val="6"/>
            <c:invertIfNegative val="0"/>
            <c:bubble3D val="0"/>
            <c:spPr>
              <a:solidFill>
                <a:schemeClr val="accent6"/>
              </a:solidFill>
              <a:ln>
                <a:noFill/>
              </a:ln>
              <a:effectLst/>
            </c:spPr>
            <c:extLst>
              <c:ext xmlns:c16="http://schemas.microsoft.com/office/drawing/2014/chart" uri="{C3380CC4-5D6E-409C-BE32-E72D297353CC}">
                <c16:uniqueId val="{0000000B-779E-4B73-B965-202B6EEF9E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'2020'!$ET$1088:$EZ$1088</c:f>
              <c:strCache>
                <c:ptCount val="7"/>
                <c:pt idx="0">
                  <c:v>Eficacia</c:v>
                </c:pt>
                <c:pt idx="1">
                  <c:v>Eficiencia</c:v>
                </c:pt>
                <c:pt idx="2">
                  <c:v>Cumplimiento de Requisitos legales</c:v>
                </c:pt>
                <c:pt idx="3">
                  <c:v>Gestion Administrativa y Legal</c:v>
                </c:pt>
                <c:pt idx="4">
                  <c:v>Desempeño Fiscal</c:v>
                </c:pt>
                <c:pt idx="5">
                  <c:v>Capacidad administrativa</c:v>
                </c:pt>
                <c:pt idx="6">
                  <c:v>Indicador de Desemepeño Integral</c:v>
                </c:pt>
              </c:strCache>
            </c:strRef>
          </c:cat>
          <c:val>
            <c:numRef>
              <c:f>'2020'!$ET$1089:$EZ$1089</c:f>
              <c:numCache>
                <c:formatCode>0.00</c:formatCode>
                <c:ptCount val="7"/>
                <c:pt idx="0">
                  <c:v>99.63</c:v>
                </c:pt>
                <c:pt idx="1">
                  <c:v>65.39</c:v>
                </c:pt>
                <c:pt idx="2">
                  <c:v>96.96</c:v>
                </c:pt>
                <c:pt idx="3">
                  <c:v>80.010000000000005</c:v>
                </c:pt>
                <c:pt idx="4">
                  <c:v>68.73</c:v>
                </c:pt>
                <c:pt idx="5">
                  <c:v>91.29</c:v>
                </c:pt>
                <c:pt idx="6">
                  <c:v>85.5</c:v>
                </c:pt>
              </c:numCache>
            </c:numRef>
          </c:val>
          <c:extLst>
            <c:ext xmlns:c16="http://schemas.microsoft.com/office/drawing/2014/chart" uri="{C3380CC4-5D6E-409C-BE32-E72D297353CC}">
              <c16:uniqueId val="{0000000C-779E-4B73-B965-202B6EEF9EB9}"/>
            </c:ext>
          </c:extLst>
        </c:ser>
        <c:dLbls>
          <c:showLegendKey val="0"/>
          <c:showVal val="0"/>
          <c:showCatName val="0"/>
          <c:showSerName val="0"/>
          <c:showPercent val="0"/>
          <c:showBubbleSize val="0"/>
        </c:dLbls>
        <c:gapWidth val="150"/>
        <c:overlap val="100"/>
        <c:axId val="180318592"/>
        <c:axId val="180320128"/>
      </c:barChart>
      <c:catAx>
        <c:axId val="180318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0320128"/>
        <c:crosses val="autoZero"/>
        <c:auto val="1"/>
        <c:lblAlgn val="ctr"/>
        <c:lblOffset val="100"/>
        <c:noMultiLvlLbl val="0"/>
      </c:catAx>
      <c:valAx>
        <c:axId val="18032012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03185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877744719435517"/>
          <c:y val="5.0925925925925923E-2"/>
          <c:w val="0.66109685879299629"/>
          <c:h val="0.8416746864975212"/>
        </c:manualLayout>
      </c:layout>
      <c:barChart>
        <c:barDir val="bar"/>
        <c:grouping val="clustered"/>
        <c:varyColors val="0"/>
        <c:ser>
          <c:idx val="0"/>
          <c:order val="0"/>
          <c:spPr>
            <a:solidFill>
              <a:schemeClr val="accent6">
                <a:lumMod val="75000"/>
              </a:schemeClr>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1-8647-41C9-AD73-BA11B3295C09}"/>
              </c:ext>
            </c:extLst>
          </c:dPt>
          <c:dPt>
            <c:idx val="1"/>
            <c:invertIfNegative val="0"/>
            <c:bubble3D val="0"/>
            <c:spPr>
              <a:solidFill>
                <a:srgbClr val="00B050"/>
              </a:solidFill>
              <a:ln>
                <a:noFill/>
              </a:ln>
              <a:effectLst/>
            </c:spPr>
            <c:extLst>
              <c:ext xmlns:c16="http://schemas.microsoft.com/office/drawing/2014/chart" uri="{C3380CC4-5D6E-409C-BE32-E72D297353CC}">
                <c16:uniqueId val="{00000003-8647-41C9-AD73-BA11B3295C09}"/>
              </c:ext>
            </c:extLst>
          </c:dPt>
          <c:dPt>
            <c:idx val="2"/>
            <c:invertIfNegative val="0"/>
            <c:bubble3D val="0"/>
            <c:spPr>
              <a:solidFill>
                <a:srgbClr val="7030A0"/>
              </a:solidFill>
              <a:ln>
                <a:noFill/>
              </a:ln>
              <a:effectLst/>
            </c:spPr>
            <c:extLst>
              <c:ext xmlns:c16="http://schemas.microsoft.com/office/drawing/2014/chart" uri="{C3380CC4-5D6E-409C-BE32-E72D297353CC}">
                <c16:uniqueId val="{00000005-8647-41C9-AD73-BA11B3295C09}"/>
              </c:ext>
            </c:extLst>
          </c:dPt>
          <c:dPt>
            <c:idx val="3"/>
            <c:invertIfNegative val="0"/>
            <c:bubble3D val="0"/>
            <c:spPr>
              <a:solidFill>
                <a:srgbClr val="FF0000"/>
              </a:solidFill>
              <a:ln>
                <a:noFill/>
              </a:ln>
              <a:effectLst/>
            </c:spPr>
            <c:extLst>
              <c:ext xmlns:c16="http://schemas.microsoft.com/office/drawing/2014/chart" uri="{C3380CC4-5D6E-409C-BE32-E72D297353CC}">
                <c16:uniqueId val="{00000007-8647-41C9-AD73-BA11B3295C0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'2020'!$ET$1119:$EX$1119</c:f>
              <c:strCache>
                <c:ptCount val="5"/>
                <c:pt idx="0">
                  <c:v>Generacion de Recursos Propios</c:v>
                </c:pt>
                <c:pt idx="1">
                  <c:v>Magnitud de la Inversion</c:v>
                </c:pt>
                <c:pt idx="2">
                  <c:v>Capacidad de Ahorro</c:v>
                </c:pt>
                <c:pt idx="3">
                  <c:v>Indicador de Desempeño Fiscal</c:v>
                </c:pt>
                <c:pt idx="4">
                  <c:v>Posicion a Nivel Nacional</c:v>
                </c:pt>
              </c:strCache>
            </c:strRef>
          </c:cat>
          <c:val>
            <c:numRef>
              <c:f>'2020'!$ET$1120:$EX$1120</c:f>
              <c:numCache>
                <c:formatCode>0.00</c:formatCode>
                <c:ptCount val="5"/>
                <c:pt idx="0">
                  <c:v>45.18</c:v>
                </c:pt>
                <c:pt idx="1">
                  <c:v>76.81</c:v>
                </c:pt>
                <c:pt idx="2">
                  <c:v>33.5</c:v>
                </c:pt>
                <c:pt idx="3">
                  <c:v>68.73</c:v>
                </c:pt>
                <c:pt idx="4" formatCode="0">
                  <c:v>505</c:v>
                </c:pt>
              </c:numCache>
            </c:numRef>
          </c:val>
          <c:extLst>
            <c:ext xmlns:c16="http://schemas.microsoft.com/office/drawing/2014/chart" uri="{C3380CC4-5D6E-409C-BE32-E72D297353CC}">
              <c16:uniqueId val="{00000008-8647-41C9-AD73-BA11B3295C09}"/>
            </c:ext>
          </c:extLst>
        </c:ser>
        <c:dLbls>
          <c:showLegendKey val="0"/>
          <c:showVal val="0"/>
          <c:showCatName val="0"/>
          <c:showSerName val="0"/>
          <c:showPercent val="0"/>
          <c:showBubbleSize val="0"/>
        </c:dLbls>
        <c:gapWidth val="182"/>
        <c:axId val="180094464"/>
        <c:axId val="180096000"/>
      </c:barChart>
      <c:catAx>
        <c:axId val="180094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0096000"/>
        <c:crosses val="autoZero"/>
        <c:auto val="1"/>
        <c:lblAlgn val="ctr"/>
        <c:lblOffset val="100"/>
        <c:noMultiLvlLbl val="0"/>
      </c:catAx>
      <c:valAx>
        <c:axId val="180096000"/>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00944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2225" cap="rnd">
              <a:solidFill>
                <a:srgbClr val="7030A0"/>
              </a:solidFill>
              <a:round/>
            </a:ln>
            <a:effectLst/>
          </c:spPr>
          <c:marker>
            <c:symbol val="diamond"/>
            <c:size val="6"/>
            <c:spPr>
              <a:noFill/>
              <a:ln w="9525">
                <a:solidFill>
                  <a:srgbClr val="7030A0"/>
                </a:solidFill>
                <a:round/>
              </a:ln>
              <a:effectLst/>
            </c:spPr>
          </c:marker>
          <c:dLbls>
            <c:dLbl>
              <c:idx val="0"/>
              <c:layout>
                <c:manualLayout>
                  <c:x val="-1.2044034568122064E-2"/>
                  <c:y val="6.94444444444444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AB4-495D-864F-47624C7D67CF}"/>
                </c:ext>
              </c:extLst>
            </c:dLbl>
            <c:dLbl>
              <c:idx val="1"/>
              <c:layout>
                <c:manualLayout>
                  <c:x val="-1.6898034282997357E-2"/>
                  <c:y val="9.25925925925925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AB4-495D-864F-47624C7D67CF}"/>
                </c:ext>
              </c:extLst>
            </c:dLbl>
            <c:dLbl>
              <c:idx val="2"/>
              <c:layout>
                <c:manualLayout>
                  <c:x val="-2.175203399787265E-2"/>
                  <c:y val="7.40740740740741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AB4-495D-864F-47624C7D67CF}"/>
                </c:ext>
              </c:extLst>
            </c:dLbl>
            <c:dLbl>
              <c:idx val="3"/>
              <c:layout>
                <c:manualLayout>
                  <c:x val="-1.6898034282997357E-2"/>
                  <c:y val="8.33333333333333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AB4-495D-864F-47624C7D67CF}"/>
                </c:ext>
              </c:extLst>
            </c:dLbl>
            <c:dLbl>
              <c:idx val="4"/>
              <c:layout>
                <c:manualLayout>
                  <c:x val="-3.1460033427623324E-2"/>
                  <c:y val="-5.55555555555555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AB4-495D-864F-47624C7D67CF}"/>
                </c:ext>
              </c:extLst>
            </c:dLbl>
            <c:dLbl>
              <c:idx val="5"/>
              <c:layout>
                <c:manualLayout>
                  <c:x val="-3.3887033285060972E-2"/>
                  <c:y val="-9.25925925925926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AB4-495D-864F-47624C7D67CF}"/>
                </c:ext>
              </c:extLst>
            </c:dLbl>
            <c:dLbl>
              <c:idx val="6"/>
              <c:layout>
                <c:manualLayout>
                  <c:x val="-1.447103442555971E-2"/>
                  <c:y val="8.3333333333333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AB4-495D-864F-47624C7D67C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'2020'!$ET$1133:$EY$1133</c:f>
              <c:numCache>
                <c:formatCode>General</c:formatCode>
                <c:ptCount val="6"/>
                <c:pt idx="0">
                  <c:v>2012</c:v>
                </c:pt>
                <c:pt idx="1">
                  <c:v>2013</c:v>
                </c:pt>
                <c:pt idx="2">
                  <c:v>2014</c:v>
                </c:pt>
                <c:pt idx="3">
                  <c:v>2015</c:v>
                </c:pt>
                <c:pt idx="4">
                  <c:v>2016</c:v>
                </c:pt>
                <c:pt idx="5">
                  <c:v>2017</c:v>
                </c:pt>
              </c:numCache>
            </c:numRef>
          </c:cat>
          <c:val>
            <c:numRef>
              <c:f>'2020'!$ET$1134:$EY$1134</c:f>
              <c:numCache>
                <c:formatCode>0.00</c:formatCode>
                <c:ptCount val="6"/>
                <c:pt idx="0">
                  <c:v>67.41</c:v>
                </c:pt>
                <c:pt idx="1">
                  <c:v>64.650000000000006</c:v>
                </c:pt>
                <c:pt idx="2">
                  <c:v>63.56</c:v>
                </c:pt>
                <c:pt idx="3">
                  <c:v>64.37</c:v>
                </c:pt>
                <c:pt idx="4">
                  <c:v>63.41</c:v>
                </c:pt>
                <c:pt idx="5">
                  <c:v>68.73</c:v>
                </c:pt>
              </c:numCache>
            </c:numRef>
          </c:val>
          <c:smooth val="0"/>
          <c:extLst>
            <c:ext xmlns:c16="http://schemas.microsoft.com/office/drawing/2014/chart" uri="{C3380CC4-5D6E-409C-BE32-E72D297353CC}">
              <c16:uniqueId val="{00000007-6AB4-495D-864F-47624C7D67CF}"/>
            </c:ext>
          </c:extLst>
        </c:ser>
        <c:dLbls>
          <c:dLblPos val="ctr"/>
          <c:showLegendKey val="0"/>
          <c:showVal val="1"/>
          <c:showCatName val="0"/>
          <c:showSerName val="0"/>
          <c:showPercent val="0"/>
          <c:showBubbleSize val="0"/>
        </c:dLbls>
        <c:marker val="1"/>
        <c:smooth val="0"/>
        <c:axId val="180134656"/>
        <c:axId val="180137344"/>
      </c:lineChart>
      <c:catAx>
        <c:axId val="1801346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180137344"/>
        <c:crosses val="autoZero"/>
        <c:auto val="1"/>
        <c:lblAlgn val="ctr"/>
        <c:lblOffset val="100"/>
        <c:noMultiLvlLbl val="0"/>
      </c:catAx>
      <c:valAx>
        <c:axId val="180137344"/>
        <c:scaling>
          <c:orientation val="minMax"/>
        </c:scaling>
        <c:delete val="0"/>
        <c:axPos val="l"/>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013465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Indicadores Demográficos del Municipio</a:t>
            </a:r>
          </a:p>
        </c:rich>
      </c:tx>
      <c:layout>
        <c:manualLayout>
          <c:xMode val="edge"/>
          <c:yMode val="edge"/>
          <c:x val="0.25888876655091148"/>
          <c:y val="1.8957345971563982E-2"/>
        </c:manualLayout>
      </c:layout>
      <c:overlay val="1"/>
    </c:title>
    <c:autoTitleDeleted val="0"/>
    <c:plotArea>
      <c:layout>
        <c:manualLayout>
          <c:layoutTarget val="inner"/>
          <c:xMode val="edge"/>
          <c:yMode val="edge"/>
          <c:x val="0.10708573928258967"/>
          <c:y val="0.19480351414406533"/>
          <c:w val="0.87663495188101492"/>
          <c:h val="0.56884623797025369"/>
        </c:manualLayout>
      </c:layout>
      <c:barChart>
        <c:barDir val="col"/>
        <c:grouping val="clustered"/>
        <c:varyColors val="0"/>
        <c:ser>
          <c:idx val="0"/>
          <c:order val="0"/>
          <c:tx>
            <c:strRef>
              <c:f>'2020'!$EP$312</c:f>
              <c:strCache>
                <c:ptCount val="1"/>
                <c:pt idx="0">
                  <c:v>Relación de dependencia General</c:v>
                </c:pt>
              </c:strCache>
            </c:strRef>
          </c:tx>
          <c:invertIfNegative val="0"/>
          <c:cat>
            <c:numRef>
              <c:f>'2020'!$EQ$311:$ES$311</c:f>
              <c:numCache>
                <c:formatCode>General</c:formatCode>
                <c:ptCount val="3"/>
                <c:pt idx="0">
                  <c:v>2005</c:v>
                </c:pt>
                <c:pt idx="1">
                  <c:v>2018</c:v>
                </c:pt>
                <c:pt idx="2">
                  <c:v>2020</c:v>
                </c:pt>
              </c:numCache>
            </c:numRef>
          </c:cat>
          <c:val>
            <c:numRef>
              <c:f>'2020'!$EQ$312:$ES$312</c:f>
              <c:numCache>
                <c:formatCode>0.00</c:formatCode>
                <c:ptCount val="3"/>
                <c:pt idx="0">
                  <c:v>58.260869565217391</c:v>
                </c:pt>
                <c:pt idx="1">
                  <c:v>22.54303164908384</c:v>
                </c:pt>
                <c:pt idx="2">
                  <c:v>53.321976149914818</c:v>
                </c:pt>
              </c:numCache>
            </c:numRef>
          </c:val>
          <c:extLst>
            <c:ext xmlns:c16="http://schemas.microsoft.com/office/drawing/2014/chart" uri="{C3380CC4-5D6E-409C-BE32-E72D297353CC}">
              <c16:uniqueId val="{00000000-EF26-4887-A49B-B9F764057C0B}"/>
            </c:ext>
          </c:extLst>
        </c:ser>
        <c:dLbls>
          <c:showLegendKey val="0"/>
          <c:showVal val="0"/>
          <c:showCatName val="0"/>
          <c:showSerName val="0"/>
          <c:showPercent val="0"/>
          <c:showBubbleSize val="0"/>
        </c:dLbls>
        <c:gapWidth val="150"/>
        <c:axId val="130214912"/>
        <c:axId val="130221184"/>
      </c:barChart>
      <c:lineChart>
        <c:grouping val="standard"/>
        <c:varyColors val="0"/>
        <c:ser>
          <c:idx val="1"/>
          <c:order val="1"/>
          <c:tx>
            <c:strRef>
              <c:f>'2020'!$EP$315</c:f>
              <c:strCache>
                <c:ptCount val="1"/>
                <c:pt idx="0">
                  <c:v>Índice de envejecimiento</c:v>
                </c:pt>
              </c:strCache>
            </c:strRef>
          </c:tx>
          <c:marker>
            <c:symbol val="circle"/>
            <c:size val="9"/>
            <c:spPr>
              <a:solidFill>
                <a:schemeClr val="bg1"/>
              </a:solidFill>
            </c:spPr>
          </c:marker>
          <c:cat>
            <c:numRef>
              <c:f>'2020'!$EQ$311:$ES$311</c:f>
              <c:numCache>
                <c:formatCode>General</c:formatCode>
                <c:ptCount val="3"/>
                <c:pt idx="0">
                  <c:v>2005</c:v>
                </c:pt>
                <c:pt idx="1">
                  <c:v>2018</c:v>
                </c:pt>
                <c:pt idx="2">
                  <c:v>2020</c:v>
                </c:pt>
              </c:numCache>
            </c:numRef>
          </c:cat>
          <c:val>
            <c:numRef>
              <c:f>'2020'!$EQ$315:$ES$315</c:f>
              <c:numCache>
                <c:formatCode>0.00</c:formatCode>
                <c:ptCount val="3"/>
                <c:pt idx="0">
                  <c:v>28.555304740406324</c:v>
                </c:pt>
                <c:pt idx="1">
                  <c:v>244.06779661016949</c:v>
                </c:pt>
                <c:pt idx="2">
                  <c:v>45.807453416149066</c:v>
                </c:pt>
              </c:numCache>
            </c:numRef>
          </c:val>
          <c:smooth val="0"/>
          <c:extLst>
            <c:ext xmlns:c16="http://schemas.microsoft.com/office/drawing/2014/chart" uri="{C3380CC4-5D6E-409C-BE32-E72D297353CC}">
              <c16:uniqueId val="{00000001-EF26-4887-A49B-B9F764057C0B}"/>
            </c:ext>
          </c:extLst>
        </c:ser>
        <c:dLbls>
          <c:showLegendKey val="0"/>
          <c:showVal val="0"/>
          <c:showCatName val="0"/>
          <c:showSerName val="0"/>
          <c:showPercent val="0"/>
          <c:showBubbleSize val="0"/>
        </c:dLbls>
        <c:marker val="1"/>
        <c:smooth val="0"/>
        <c:axId val="130214912"/>
        <c:axId val="130221184"/>
      </c:lineChart>
      <c:catAx>
        <c:axId val="130214912"/>
        <c:scaling>
          <c:orientation val="minMax"/>
        </c:scaling>
        <c:delete val="0"/>
        <c:axPos val="b"/>
        <c:numFmt formatCode="General" sourceLinked="1"/>
        <c:majorTickMark val="out"/>
        <c:minorTickMark val="none"/>
        <c:tickLblPos val="nextTo"/>
        <c:crossAx val="130221184"/>
        <c:crosses val="autoZero"/>
        <c:auto val="1"/>
        <c:lblAlgn val="ctr"/>
        <c:lblOffset val="100"/>
        <c:noMultiLvlLbl val="0"/>
      </c:catAx>
      <c:valAx>
        <c:axId val="130221184"/>
        <c:scaling>
          <c:orientation val="minMax"/>
        </c:scaling>
        <c:delete val="0"/>
        <c:axPos val="l"/>
        <c:numFmt formatCode="0.00" sourceLinked="1"/>
        <c:majorTickMark val="out"/>
        <c:minorTickMark val="none"/>
        <c:tickLblPos val="nextTo"/>
        <c:crossAx val="130214912"/>
        <c:crosses val="autoZero"/>
        <c:crossBetween val="between"/>
      </c:valAx>
    </c:plotArea>
    <c:legend>
      <c:legendPos val="r"/>
      <c:layout>
        <c:manualLayout>
          <c:xMode val="edge"/>
          <c:yMode val="edge"/>
          <c:x val="6.3415789840429226E-2"/>
          <c:y val="0.89527857798263022"/>
          <c:w val="0.90929807446635558"/>
          <c:h val="7.0212160979877508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numRef>
              <c:f>'2020'!$ET$1128:$EY$1128</c:f>
              <c:numCache>
                <c:formatCode>General</c:formatCode>
                <c:ptCount val="6"/>
                <c:pt idx="0">
                  <c:v>2012</c:v>
                </c:pt>
                <c:pt idx="1">
                  <c:v>2013</c:v>
                </c:pt>
                <c:pt idx="2">
                  <c:v>2014</c:v>
                </c:pt>
                <c:pt idx="3">
                  <c:v>2015</c:v>
                </c:pt>
                <c:pt idx="4">
                  <c:v>2016</c:v>
                </c:pt>
                <c:pt idx="5">
                  <c:v>2017</c:v>
                </c:pt>
              </c:numCache>
            </c:numRef>
          </c:cat>
          <c:val>
            <c:numRef>
              <c:f>'2020'!$ET$1129:$EY$1129</c:f>
              <c:numCache>
                <c:formatCode>0.00</c:formatCode>
                <c:ptCount val="6"/>
                <c:pt idx="0">
                  <c:v>67.2</c:v>
                </c:pt>
                <c:pt idx="1">
                  <c:v>82.4</c:v>
                </c:pt>
                <c:pt idx="2">
                  <c:v>82.36</c:v>
                </c:pt>
                <c:pt idx="3">
                  <c:v>84.73</c:v>
                </c:pt>
                <c:pt idx="4">
                  <c:v>86.52</c:v>
                </c:pt>
                <c:pt idx="5">
                  <c:v>85.5</c:v>
                </c:pt>
              </c:numCache>
            </c:numRef>
          </c:val>
          <c:extLst>
            <c:ext xmlns:c16="http://schemas.microsoft.com/office/drawing/2014/chart" uri="{C3380CC4-5D6E-409C-BE32-E72D297353CC}">
              <c16:uniqueId val="{00000001-5D20-47E4-A071-B3916232F51C}"/>
            </c:ext>
          </c:extLst>
        </c:ser>
        <c:dLbls>
          <c:dLblPos val="outEnd"/>
          <c:showLegendKey val="0"/>
          <c:showVal val="1"/>
          <c:showCatName val="0"/>
          <c:showSerName val="0"/>
          <c:showPercent val="0"/>
          <c:showBubbleSize val="0"/>
        </c:dLbls>
        <c:gapWidth val="100"/>
        <c:overlap val="-24"/>
        <c:axId val="180175232"/>
        <c:axId val="180176768"/>
      </c:barChart>
      <c:catAx>
        <c:axId val="18017523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0176768"/>
        <c:crosses val="autoZero"/>
        <c:auto val="1"/>
        <c:lblAlgn val="ctr"/>
        <c:lblOffset val="100"/>
        <c:noMultiLvlLbl val="0"/>
      </c:catAx>
      <c:valAx>
        <c:axId val="18017676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0175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solidFill>
                  <a:schemeClr val="accent4">
                    <a:lumMod val="75000"/>
                  </a:schemeClr>
                </a:solidFill>
              </a:defRPr>
            </a:pPr>
            <a:r>
              <a:rPr lang="en-US">
                <a:solidFill>
                  <a:schemeClr val="accent4">
                    <a:lumMod val="75000"/>
                  </a:schemeClr>
                </a:solidFill>
              </a:rPr>
              <a:t>Necesidades Básicas Insatisfechas - NBI según área</a:t>
            </a:r>
          </a:p>
        </c:rich>
      </c:tx>
      <c:overlay val="1"/>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spPr>
            <a:solidFill>
              <a:schemeClr val="accent4">
                <a:lumMod val="60000"/>
                <a:lumOff val="40000"/>
              </a:schemeClr>
            </a:solidFill>
          </c:spPr>
          <c:invertIfNegative val="0"/>
          <c:dLbls>
            <c:dLbl>
              <c:idx val="0"/>
              <c:layout>
                <c:manualLayout>
                  <c:x val="2.6911668325948102E-2"/>
                  <c:y val="-5.56369436881461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ECA-478B-9DDE-01291C72567A}"/>
                </c:ext>
              </c:extLst>
            </c:dLbl>
            <c:dLbl>
              <c:idx val="1"/>
              <c:layout>
                <c:manualLayout>
                  <c:x val="3.6111121982323011E-2"/>
                  <c:y val="-6.4936883472708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ECA-478B-9DDE-01291C72567A}"/>
                </c:ext>
              </c:extLst>
            </c:dLbl>
            <c:dLbl>
              <c:idx val="2"/>
              <c:layout>
                <c:manualLayout>
                  <c:x val="3.9068325767471601E-2"/>
                  <c:y val="-6.02936773059459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ECA-478B-9DDE-01291C72567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'2020'!$EK$337:$EK$339</c:f>
              <c:strCache>
                <c:ptCount val="3"/>
                <c:pt idx="0">
                  <c:v>Cabecera</c:v>
                </c:pt>
                <c:pt idx="1">
                  <c:v>Resto</c:v>
                </c:pt>
                <c:pt idx="2">
                  <c:v>Total</c:v>
                </c:pt>
              </c:strCache>
            </c:strRef>
          </c:cat>
          <c:val>
            <c:numRef>
              <c:f>'2020'!$EL$337:$EL$339</c:f>
              <c:numCache>
                <c:formatCode>General</c:formatCode>
                <c:ptCount val="3"/>
                <c:pt idx="0">
                  <c:v>10.83</c:v>
                </c:pt>
                <c:pt idx="1">
                  <c:v>30.3</c:v>
                </c:pt>
                <c:pt idx="2">
                  <c:v>22.45</c:v>
                </c:pt>
              </c:numCache>
            </c:numRef>
          </c:val>
          <c:extLst>
            <c:ext xmlns:c16="http://schemas.microsoft.com/office/drawing/2014/chart" uri="{C3380CC4-5D6E-409C-BE32-E72D297353CC}">
              <c16:uniqueId val="{00000003-FECA-478B-9DDE-01291C72567A}"/>
            </c:ext>
          </c:extLst>
        </c:ser>
        <c:dLbls>
          <c:showLegendKey val="0"/>
          <c:showVal val="0"/>
          <c:showCatName val="0"/>
          <c:showSerName val="0"/>
          <c:showPercent val="0"/>
          <c:showBubbleSize val="0"/>
        </c:dLbls>
        <c:gapWidth val="150"/>
        <c:shape val="box"/>
        <c:axId val="130268544"/>
        <c:axId val="130270336"/>
        <c:axId val="0"/>
      </c:bar3DChart>
      <c:catAx>
        <c:axId val="130268544"/>
        <c:scaling>
          <c:orientation val="minMax"/>
        </c:scaling>
        <c:delete val="0"/>
        <c:axPos val="b"/>
        <c:numFmt formatCode="General" sourceLinked="0"/>
        <c:majorTickMark val="out"/>
        <c:minorTickMark val="none"/>
        <c:tickLblPos val="nextTo"/>
        <c:crossAx val="130270336"/>
        <c:crosses val="autoZero"/>
        <c:auto val="1"/>
        <c:lblAlgn val="ctr"/>
        <c:lblOffset val="100"/>
        <c:noMultiLvlLbl val="0"/>
      </c:catAx>
      <c:valAx>
        <c:axId val="130270336"/>
        <c:scaling>
          <c:orientation val="minMax"/>
        </c:scaling>
        <c:delete val="1"/>
        <c:axPos val="l"/>
        <c:numFmt formatCode="General" sourceLinked="1"/>
        <c:majorTickMark val="out"/>
        <c:minorTickMark val="none"/>
        <c:tickLblPos val="nextTo"/>
        <c:crossAx val="130268544"/>
        <c:crosses val="autoZero"/>
        <c:crossBetween val="between"/>
      </c:valAx>
    </c:plotArea>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layout>
        <c:manualLayout>
          <c:xMode val="edge"/>
          <c:yMode val="edge"/>
          <c:x val="0.39304379960088925"/>
          <c:y val="7.2267409901887033E-3"/>
        </c:manualLayout>
      </c:layout>
      <c:overlay val="0"/>
      <c:txPr>
        <a:bodyPr/>
        <a:lstStyle/>
        <a:p>
          <a:pPr>
            <a:defRPr sz="1400">
              <a:solidFill>
                <a:srgbClr val="7030A0"/>
              </a:solidFill>
            </a:defRPr>
          </a:pPr>
          <a:endParaRPr lang="es-CO"/>
        </a:p>
      </c:txPr>
    </c:title>
    <c:autoTitleDeleted val="0"/>
    <c:view3D>
      <c:rotX val="15"/>
      <c:rotY val="20"/>
      <c:rAngAx val="1"/>
    </c:view3D>
    <c:floor>
      <c:thickness val="0"/>
    </c:floor>
    <c:sideWall>
      <c:thickness val="0"/>
    </c:sideWall>
    <c:backWall>
      <c:thickness val="0"/>
    </c:backWall>
    <c:plotArea>
      <c:layout>
        <c:manualLayout>
          <c:layoutTarget val="inner"/>
          <c:xMode val="edge"/>
          <c:yMode val="edge"/>
          <c:x val="1.5686274509803921E-2"/>
          <c:y val="6.4426680444894094E-2"/>
          <c:w val="0.97647058823529409"/>
          <c:h val="0.77285044287972537"/>
        </c:manualLayout>
      </c:layout>
      <c:bar3DChart>
        <c:barDir val="col"/>
        <c:grouping val="clustered"/>
        <c:varyColors val="0"/>
        <c:ser>
          <c:idx val="1"/>
          <c:order val="0"/>
          <c:tx>
            <c:strRef>
              <c:f>'2020'!$EK$240</c:f>
              <c:strCache>
                <c:ptCount val="1"/>
                <c:pt idx="0">
                  <c:v>Población Total</c:v>
                </c:pt>
              </c:strCache>
            </c:strRef>
          </c:tx>
          <c:invertIfNegative val="0"/>
          <c:dLbls>
            <c:dLbl>
              <c:idx val="0"/>
              <c:layout>
                <c:manualLayout>
                  <c:x val="1.7405671122295442E-2"/>
                  <c:y val="-5.4087888551135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FBA-402A-89DF-2E4F30A251AC}"/>
                </c:ext>
              </c:extLst>
            </c:dLbl>
            <c:dLbl>
              <c:idx val="1"/>
              <c:layout>
                <c:manualLayout>
                  <c:x val="1.5122534318542435E-2"/>
                  <c:y val="-4.94582220396252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BA-402A-89DF-2E4F30A251AC}"/>
                </c:ext>
              </c:extLst>
            </c:dLbl>
            <c:dLbl>
              <c:idx val="2"/>
              <c:layout>
                <c:manualLayout>
                  <c:x val="1.9444352276062737E-2"/>
                  <c:y val="-4.9458222039625299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FBA-402A-89DF-2E4F30A251A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'2020'!$EK$241:$EM$241</c:f>
              <c:strCache>
                <c:ptCount val="3"/>
                <c:pt idx="0">
                  <c:v>2005</c:v>
                </c:pt>
                <c:pt idx="1">
                  <c:v>2018</c:v>
                </c:pt>
                <c:pt idx="2">
                  <c:v>2019</c:v>
                </c:pt>
              </c:strCache>
            </c:strRef>
          </c:cat>
          <c:val>
            <c:numRef>
              <c:f>'2020'!$EK$242:$EM$242</c:f>
              <c:numCache>
                <c:formatCode>#,##0.000</c:formatCode>
                <c:ptCount val="3"/>
                <c:pt idx="0">
                  <c:v>3086</c:v>
                </c:pt>
                <c:pt idx="1">
                  <c:v>3107</c:v>
                </c:pt>
                <c:pt idx="2" formatCode="#,##0">
                  <c:v>3129</c:v>
                </c:pt>
              </c:numCache>
            </c:numRef>
          </c:val>
          <c:extLst>
            <c:ext xmlns:c16="http://schemas.microsoft.com/office/drawing/2014/chart" uri="{C3380CC4-5D6E-409C-BE32-E72D297353CC}">
              <c16:uniqueId val="{00000003-8FBA-402A-89DF-2E4F30A251AC}"/>
            </c:ext>
          </c:extLst>
        </c:ser>
        <c:dLbls>
          <c:showLegendKey val="0"/>
          <c:showVal val="0"/>
          <c:showCatName val="0"/>
          <c:showSerName val="0"/>
          <c:showPercent val="0"/>
          <c:showBubbleSize val="0"/>
        </c:dLbls>
        <c:gapWidth val="150"/>
        <c:shape val="cylinder"/>
        <c:axId val="151876736"/>
        <c:axId val="151878272"/>
        <c:axId val="0"/>
      </c:bar3DChart>
      <c:catAx>
        <c:axId val="151876736"/>
        <c:scaling>
          <c:orientation val="minMax"/>
        </c:scaling>
        <c:delete val="0"/>
        <c:axPos val="b"/>
        <c:numFmt formatCode="General" sourceLinked="0"/>
        <c:majorTickMark val="out"/>
        <c:minorTickMark val="none"/>
        <c:tickLblPos val="nextTo"/>
        <c:crossAx val="151878272"/>
        <c:crosses val="autoZero"/>
        <c:auto val="1"/>
        <c:lblAlgn val="ctr"/>
        <c:lblOffset val="100"/>
        <c:noMultiLvlLbl val="0"/>
      </c:catAx>
      <c:valAx>
        <c:axId val="151878272"/>
        <c:scaling>
          <c:orientation val="minMax"/>
        </c:scaling>
        <c:delete val="1"/>
        <c:axPos val="l"/>
        <c:numFmt formatCode="#,##0.000" sourceLinked="1"/>
        <c:majorTickMark val="out"/>
        <c:minorTickMark val="none"/>
        <c:tickLblPos val="nextTo"/>
        <c:crossAx val="151876736"/>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100">
                <a:solidFill>
                  <a:schemeClr val="accent4">
                    <a:lumMod val="75000"/>
                  </a:schemeClr>
                </a:solidFill>
              </a:defRPr>
            </a:pPr>
            <a:r>
              <a:rPr lang="es-CO" sz="1100">
                <a:solidFill>
                  <a:schemeClr val="accent4">
                    <a:lumMod val="75000"/>
                  </a:schemeClr>
                </a:solidFill>
              </a:rPr>
              <a:t>Coberturas en Salud</a:t>
            </a:r>
          </a:p>
        </c:rich>
      </c:tx>
      <c:layout>
        <c:manualLayout>
          <c:xMode val="edge"/>
          <c:yMode val="edge"/>
          <c:x val="0.39846817357020881"/>
          <c:y val="2.6228508465458308E-2"/>
        </c:manualLayout>
      </c:layout>
      <c:overlay val="1"/>
    </c:title>
    <c:autoTitleDeleted val="0"/>
    <c:plotArea>
      <c:layout>
        <c:manualLayout>
          <c:layoutTarget val="inner"/>
          <c:xMode val="edge"/>
          <c:yMode val="edge"/>
          <c:x val="8.4428040244969374E-2"/>
          <c:y val="0.21388918051910177"/>
          <c:w val="0.89548862642169724"/>
          <c:h val="0.59959113444152812"/>
        </c:manualLayout>
      </c:layout>
      <c:barChart>
        <c:barDir val="col"/>
        <c:grouping val="clustered"/>
        <c:varyColors val="0"/>
        <c:ser>
          <c:idx val="0"/>
          <c:order val="0"/>
          <c:tx>
            <c:strRef>
              <c:f>'2020'!$EK$529</c:f>
              <c:strCache>
                <c:ptCount val="1"/>
                <c:pt idx="0">
                  <c:v>Quindío</c:v>
                </c:pt>
              </c:strCache>
            </c:strRef>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'2020'!$EL$528:$EM$528</c:f>
              <c:numCache>
                <c:formatCode>General</c:formatCode>
                <c:ptCount val="2"/>
                <c:pt idx="0">
                  <c:v>2018</c:v>
                </c:pt>
                <c:pt idx="1">
                  <c:v>2019</c:v>
                </c:pt>
              </c:numCache>
            </c:numRef>
          </c:cat>
          <c:val>
            <c:numRef>
              <c:f>'2020'!$EL$529:$EM$529</c:f>
              <c:numCache>
                <c:formatCode>General</c:formatCode>
                <c:ptCount val="2"/>
                <c:pt idx="0">
                  <c:v>89.22</c:v>
                </c:pt>
                <c:pt idx="1">
                  <c:v>97.54</c:v>
                </c:pt>
              </c:numCache>
            </c:numRef>
          </c:val>
          <c:extLst>
            <c:ext xmlns:c16="http://schemas.microsoft.com/office/drawing/2014/chart" uri="{C3380CC4-5D6E-409C-BE32-E72D297353CC}">
              <c16:uniqueId val="{00000000-E8BC-4BBF-B8AC-68272BBBE515}"/>
            </c:ext>
          </c:extLst>
        </c:ser>
        <c:dLbls>
          <c:showLegendKey val="0"/>
          <c:showVal val="0"/>
          <c:showCatName val="0"/>
          <c:showSerName val="0"/>
          <c:showPercent val="0"/>
          <c:showBubbleSize val="0"/>
        </c:dLbls>
        <c:gapWidth val="150"/>
        <c:axId val="153291392"/>
        <c:axId val="153305472"/>
      </c:barChart>
      <c:lineChart>
        <c:grouping val="standard"/>
        <c:varyColors val="0"/>
        <c:ser>
          <c:idx val="1"/>
          <c:order val="1"/>
          <c:tx>
            <c:strRef>
              <c:f>'2020'!$EK$530</c:f>
              <c:strCache>
                <c:ptCount val="1"/>
                <c:pt idx="0">
                  <c:v>Buenavista</c:v>
                </c:pt>
              </c:strCache>
            </c:strRef>
          </c:tx>
          <c:spPr>
            <a:ln>
              <a:solidFill>
                <a:srgbClr val="C00000"/>
              </a:solidFill>
            </a:ln>
          </c:spPr>
          <c:marker>
            <c:symbol val="circle"/>
            <c:size val="5"/>
            <c:spPr>
              <a:solidFill>
                <a:schemeClr val="bg1"/>
              </a:solidFill>
            </c:spPr>
          </c:marker>
          <c:dLbls>
            <c:dLbl>
              <c:idx val="0"/>
              <c:layout>
                <c:manualLayout>
                  <c:x val="-5.8333333333333362E-2"/>
                  <c:y val="-6.4814814814814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8BC-4BBF-B8AC-68272BBBE515}"/>
                </c:ext>
              </c:extLst>
            </c:dLbl>
            <c:dLbl>
              <c:idx val="1"/>
              <c:layout>
                <c:manualLayout>
                  <c:x val="-0.05"/>
                  <c:y val="-6.9444444444444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8BC-4BBF-B8AC-68272BBBE515}"/>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'2020'!$EL$528:$EM$528</c:f>
              <c:numCache>
                <c:formatCode>General</c:formatCode>
                <c:ptCount val="2"/>
                <c:pt idx="0">
                  <c:v>2018</c:v>
                </c:pt>
                <c:pt idx="1">
                  <c:v>2019</c:v>
                </c:pt>
              </c:numCache>
            </c:numRef>
          </c:cat>
          <c:val>
            <c:numRef>
              <c:f>'2020'!$EL$530:$EM$530</c:f>
              <c:numCache>
                <c:formatCode>General</c:formatCode>
                <c:ptCount val="2"/>
                <c:pt idx="0">
                  <c:v>90.93</c:v>
                </c:pt>
                <c:pt idx="1">
                  <c:v>72.25</c:v>
                </c:pt>
              </c:numCache>
            </c:numRef>
          </c:val>
          <c:smooth val="0"/>
          <c:extLst>
            <c:ext xmlns:c16="http://schemas.microsoft.com/office/drawing/2014/chart" uri="{C3380CC4-5D6E-409C-BE32-E72D297353CC}">
              <c16:uniqueId val="{00000003-E8BC-4BBF-B8AC-68272BBBE515}"/>
            </c:ext>
          </c:extLst>
        </c:ser>
        <c:dLbls>
          <c:showLegendKey val="0"/>
          <c:showVal val="0"/>
          <c:showCatName val="0"/>
          <c:showSerName val="0"/>
          <c:showPercent val="0"/>
          <c:showBubbleSize val="0"/>
        </c:dLbls>
        <c:marker val="1"/>
        <c:smooth val="0"/>
        <c:axId val="153291392"/>
        <c:axId val="153305472"/>
      </c:lineChart>
      <c:catAx>
        <c:axId val="153291392"/>
        <c:scaling>
          <c:orientation val="minMax"/>
        </c:scaling>
        <c:delete val="0"/>
        <c:axPos val="b"/>
        <c:numFmt formatCode="General" sourceLinked="1"/>
        <c:majorTickMark val="out"/>
        <c:minorTickMark val="none"/>
        <c:tickLblPos val="nextTo"/>
        <c:crossAx val="153305472"/>
        <c:crosses val="autoZero"/>
        <c:auto val="1"/>
        <c:lblAlgn val="ctr"/>
        <c:lblOffset val="100"/>
        <c:noMultiLvlLbl val="0"/>
      </c:catAx>
      <c:valAx>
        <c:axId val="153305472"/>
        <c:scaling>
          <c:orientation val="minMax"/>
        </c:scaling>
        <c:delete val="0"/>
        <c:axPos val="l"/>
        <c:numFmt formatCode="General" sourceLinked="1"/>
        <c:majorTickMark val="out"/>
        <c:minorTickMark val="none"/>
        <c:tickLblPos val="nextTo"/>
        <c:crossAx val="153291392"/>
        <c:crosses val="autoZero"/>
        <c:crossBetween val="between"/>
      </c:valAx>
    </c:plotArea>
    <c:legend>
      <c:legendPos val="r"/>
      <c:layout>
        <c:manualLayout>
          <c:xMode val="edge"/>
          <c:yMode val="edge"/>
          <c:x val="0.15769444444444444"/>
          <c:y val="0.92370807815689704"/>
          <c:w val="0.74786111111111109"/>
          <c:h val="7.3880139982502174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nivel educativo</a:t>
            </a:r>
          </a:p>
        </c:rich>
      </c:tx>
      <c:layout>
        <c:manualLayout>
          <c:xMode val="edge"/>
          <c:yMode val="edge"/>
          <c:x val="0.18871794871794867"/>
          <c:y val="1.3888888888888888E-2"/>
        </c:manualLayout>
      </c:layout>
      <c:overlay val="1"/>
    </c:title>
    <c:autoTitleDeleted val="0"/>
    <c:plotArea>
      <c:layout>
        <c:manualLayout>
          <c:layoutTarget val="inner"/>
          <c:xMode val="edge"/>
          <c:yMode val="edge"/>
          <c:x val="0.17095889363311892"/>
          <c:y val="0.11805555555555555"/>
          <c:w val="0.49722222222222223"/>
          <c:h val="0.82870370370370372"/>
        </c:manualLayout>
      </c:layout>
      <c:doughnutChart>
        <c:varyColors val="1"/>
        <c:ser>
          <c:idx val="1"/>
          <c:order val="1"/>
          <c:cat>
            <c:strRef>
              <c:f>'2020'!$EK$552:$EM$552</c:f>
              <c:strCache>
                <c:ptCount val="3"/>
                <c:pt idx="0">
                  <c:v>Pre escolar</c:v>
                </c:pt>
                <c:pt idx="1">
                  <c:v>Primaria</c:v>
                </c:pt>
                <c:pt idx="2">
                  <c:v>Secundaria</c:v>
                </c:pt>
              </c:strCache>
            </c:strRef>
          </c:cat>
          <c:val>
            <c:numRef>
              <c:f>'2020'!$EK$554:$EM$554</c:f>
              <c:numCache>
                <c:formatCode>0.0%</c:formatCode>
                <c:ptCount val="3"/>
                <c:pt idx="0">
                  <c:v>8.9743589743589744E-2</c:v>
                </c:pt>
                <c:pt idx="1">
                  <c:v>0.53076923076923077</c:v>
                </c:pt>
                <c:pt idx="2">
                  <c:v>0.37948717948717947</c:v>
                </c:pt>
              </c:numCache>
            </c:numRef>
          </c:val>
          <c:extLst>
            <c:ext xmlns:c16="http://schemas.microsoft.com/office/drawing/2014/chart" uri="{C3380CC4-5D6E-409C-BE32-E72D297353CC}">
              <c16:uniqueId val="{00000000-B3C2-4276-B212-3CE6E2217FCD}"/>
            </c:ext>
          </c:extLst>
        </c:ser>
        <c:ser>
          <c:idx val="0"/>
          <c:order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[1]FBM!$EH$549:$EJ$549</c:f>
              <c:strCache>
                <c:ptCount val="3"/>
                <c:pt idx="0">
                  <c:v>Pre escolar</c:v>
                </c:pt>
                <c:pt idx="1">
                  <c:v>Primaria</c:v>
                </c:pt>
                <c:pt idx="2">
                  <c:v>Secundaria</c:v>
                </c:pt>
              </c:strCache>
            </c:strRef>
          </c:cat>
          <c:val>
            <c:numRef>
              <c:f>[1]FBM!$EH$551:$EJ$551</c:f>
              <c:numCache>
                <c:formatCode>General</c:formatCode>
                <c:ptCount val="3"/>
                <c:pt idx="0">
                  <c:v>0.1125</c:v>
                </c:pt>
                <c:pt idx="1">
                  <c:v>0.48</c:v>
                </c:pt>
                <c:pt idx="2">
                  <c:v>0.40749999999999997</c:v>
                </c:pt>
              </c:numCache>
            </c:numRef>
          </c:val>
          <c:extLst>
            <c:ext xmlns:c16="http://schemas.microsoft.com/office/drawing/2014/chart" uri="{C3380CC4-5D6E-409C-BE32-E72D297353CC}">
              <c16:uniqueId val="{00000000-8E30-46B8-B71C-BD96A0FEC38D}"/>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0248636195098701"/>
          <c:y val="0.33256561679790025"/>
          <c:w val="0.28084684619476413"/>
          <c:h val="0.320979877515310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zona y tipo de establecimiento</a:t>
            </a:r>
          </a:p>
        </c:rich>
      </c:tx>
      <c:layout>
        <c:manualLayout>
          <c:xMode val="edge"/>
          <c:yMode val="edge"/>
          <c:x val="0.13207018933954009"/>
          <c:y val="2.8169014084507043E-2"/>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8.9166346931270402E-2"/>
          <c:y val="0.19954879058531208"/>
          <c:w val="0.8949084666303504"/>
          <c:h val="0.68447142023913676"/>
        </c:manualLayout>
      </c:layout>
      <c:bar3DChart>
        <c:barDir val="col"/>
        <c:grouping val="clustered"/>
        <c:varyColors val="0"/>
        <c:ser>
          <c:idx val="1"/>
          <c:order val="0"/>
          <c:spPr>
            <a:solidFill>
              <a:srgbClr val="92D050"/>
            </a:solidFill>
          </c:spPr>
          <c:invertIfNegative val="0"/>
          <c:dLbls>
            <c:dLbl>
              <c:idx val="0"/>
              <c:layout>
                <c:manualLayout>
                  <c:x val="1.9444466426621294E-2"/>
                  <c:y val="-2.7959883774309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5DC-4A0A-AEBE-2263EBEF469A}"/>
                </c:ext>
              </c:extLst>
            </c:dLbl>
            <c:dLbl>
              <c:idx val="1"/>
              <c:layout>
                <c:manualLayout>
                  <c:x val="2.4999960432081667E-2"/>
                  <c:y val="-3.74016413886568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5DC-4A0A-AEBE-2263EBEF469A}"/>
                </c:ext>
              </c:extLst>
            </c:dLbl>
            <c:dLbl>
              <c:idx val="2"/>
              <c:layout>
                <c:manualLayout>
                  <c:x val="2.1454516677877577E-2"/>
                  <c:y val="-3.27716452135332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5DC-4A0A-AEBE-2263EBEF469A}"/>
                </c:ext>
              </c:extLst>
            </c:dLbl>
            <c:dLbl>
              <c:idx val="3"/>
              <c:layout>
                <c:manualLayout>
                  <c:x val="2.3757686068135955E-2"/>
                  <c:y val="-2.81297543790002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DC-4A0A-AEBE-2263EBEF469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'2020'!$EK$557:$EM$557</c:f>
              <c:strCache>
                <c:ptCount val="3"/>
                <c:pt idx="0">
                  <c:v>Privado</c:v>
                </c:pt>
                <c:pt idx="1">
                  <c:v>Oficial</c:v>
                </c:pt>
                <c:pt idx="2">
                  <c:v>Urbano</c:v>
                </c:pt>
              </c:strCache>
            </c:strRef>
          </c:cat>
          <c:val>
            <c:numRef>
              <c:f>'2020'!$EK$559:$EM$559</c:f>
              <c:numCache>
                <c:formatCode>0%</c:formatCode>
                <c:ptCount val="3"/>
                <c:pt idx="0" formatCode="0.0%">
                  <c:v>0</c:v>
                </c:pt>
                <c:pt idx="1">
                  <c:v>1</c:v>
                </c:pt>
                <c:pt idx="2" formatCode="0.0%">
                  <c:v>8.3333333333333329E-2</c:v>
                </c:pt>
              </c:numCache>
            </c:numRef>
          </c:val>
          <c:extLst>
            <c:ext xmlns:c16="http://schemas.microsoft.com/office/drawing/2014/chart" uri="{C3380CC4-5D6E-409C-BE32-E72D297353CC}">
              <c16:uniqueId val="{00000004-05DC-4A0A-AEBE-2263EBEF469A}"/>
            </c:ext>
          </c:extLst>
        </c:ser>
        <c:dLbls>
          <c:showLegendKey val="0"/>
          <c:showVal val="0"/>
          <c:showCatName val="0"/>
          <c:showSerName val="0"/>
          <c:showPercent val="0"/>
          <c:showBubbleSize val="0"/>
        </c:dLbls>
        <c:gapWidth val="150"/>
        <c:shape val="box"/>
        <c:axId val="153628032"/>
        <c:axId val="153629824"/>
        <c:axId val="0"/>
      </c:bar3DChart>
      <c:catAx>
        <c:axId val="153628032"/>
        <c:scaling>
          <c:orientation val="minMax"/>
        </c:scaling>
        <c:delete val="0"/>
        <c:axPos val="b"/>
        <c:numFmt formatCode="General" sourceLinked="0"/>
        <c:majorTickMark val="out"/>
        <c:minorTickMark val="none"/>
        <c:tickLblPos val="nextTo"/>
        <c:crossAx val="153629824"/>
        <c:crosses val="autoZero"/>
        <c:auto val="1"/>
        <c:lblAlgn val="ctr"/>
        <c:lblOffset val="100"/>
        <c:noMultiLvlLbl val="0"/>
      </c:catAx>
      <c:valAx>
        <c:axId val="153629824"/>
        <c:scaling>
          <c:orientation val="minMax"/>
        </c:scaling>
        <c:delete val="0"/>
        <c:axPos val="l"/>
        <c:numFmt formatCode="0.0%" sourceLinked="1"/>
        <c:majorTickMark val="out"/>
        <c:minorTickMark val="none"/>
        <c:tickLblPos val="nextTo"/>
        <c:crossAx val="153628032"/>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2"/>
    </mc:Choice>
    <mc:Fallback>
      <c:style val="22"/>
    </mc:Fallback>
  </mc:AlternateContent>
  <c:chart>
    <c:autoTitleDeleted val="0"/>
    <c:plotArea>
      <c:layout/>
      <c:barChart>
        <c:barDir val="bar"/>
        <c:grouping val="clustered"/>
        <c:varyColors val="0"/>
        <c:ser>
          <c:idx val="0"/>
          <c:order val="0"/>
          <c:invertIfNegative val="0"/>
          <c:dPt>
            <c:idx val="0"/>
            <c:invertIfNegative val="0"/>
            <c:bubble3D val="0"/>
            <c:spPr>
              <a:solidFill>
                <a:schemeClr val="accent3">
                  <a:lumMod val="60000"/>
                  <a:lumOff val="40000"/>
                </a:schemeClr>
              </a:solidFill>
            </c:spPr>
            <c:extLst>
              <c:ext xmlns:c16="http://schemas.microsoft.com/office/drawing/2014/chart" uri="{C3380CC4-5D6E-409C-BE32-E72D297353CC}">
                <c16:uniqueId val="{00000001-3F6E-4CB1-8A53-38E3DA6457A4}"/>
              </c:ext>
            </c:extLst>
          </c:dPt>
          <c:dPt>
            <c:idx val="1"/>
            <c:invertIfNegative val="0"/>
            <c:bubble3D val="0"/>
            <c:spPr>
              <a:solidFill>
                <a:schemeClr val="accent3">
                  <a:lumMod val="60000"/>
                  <a:lumOff val="40000"/>
                </a:schemeClr>
              </a:solidFill>
            </c:spPr>
            <c:extLst>
              <c:ext xmlns:c16="http://schemas.microsoft.com/office/drawing/2014/chart" uri="{C3380CC4-5D6E-409C-BE32-E72D297353CC}">
                <c16:uniqueId val="{00000003-3F6E-4CB1-8A53-38E3DA6457A4}"/>
              </c:ext>
            </c:extLst>
          </c:dPt>
          <c:dPt>
            <c:idx val="2"/>
            <c:invertIfNegative val="0"/>
            <c:bubble3D val="0"/>
            <c:spPr>
              <a:solidFill>
                <a:schemeClr val="accent3">
                  <a:lumMod val="60000"/>
                  <a:lumOff val="40000"/>
                </a:schemeClr>
              </a:solidFill>
            </c:spPr>
            <c:extLst>
              <c:ext xmlns:c16="http://schemas.microsoft.com/office/drawing/2014/chart" uri="{C3380CC4-5D6E-409C-BE32-E72D297353CC}">
                <c16:uniqueId val="{00000005-3F6E-4CB1-8A53-38E3DA6457A4}"/>
              </c:ext>
            </c:extLst>
          </c:dPt>
          <c:dPt>
            <c:idx val="3"/>
            <c:invertIfNegative val="0"/>
            <c:bubble3D val="0"/>
            <c:spPr>
              <a:solidFill>
                <a:schemeClr val="accent3">
                  <a:lumMod val="60000"/>
                  <a:lumOff val="40000"/>
                </a:schemeClr>
              </a:solidFill>
            </c:spPr>
            <c:extLst>
              <c:ext xmlns:c16="http://schemas.microsoft.com/office/drawing/2014/chart" uri="{C3380CC4-5D6E-409C-BE32-E72D297353CC}">
                <c16:uniqueId val="{00000007-3F6E-4CB1-8A53-38E3DA6457A4}"/>
              </c:ext>
            </c:extLst>
          </c:dPt>
          <c:dPt>
            <c:idx val="4"/>
            <c:invertIfNegative val="0"/>
            <c:bubble3D val="0"/>
            <c:spPr>
              <a:solidFill>
                <a:schemeClr val="accent3">
                  <a:lumMod val="60000"/>
                  <a:lumOff val="40000"/>
                </a:schemeClr>
              </a:solidFill>
            </c:spPr>
            <c:extLst>
              <c:ext xmlns:c16="http://schemas.microsoft.com/office/drawing/2014/chart" uri="{C3380CC4-5D6E-409C-BE32-E72D297353CC}">
                <c16:uniqueId val="{00000009-3F6E-4CB1-8A53-38E3DA6457A4}"/>
              </c:ext>
            </c:extLst>
          </c:dPt>
          <c:dLbls>
            <c:dLbl>
              <c:idx val="1"/>
              <c:layout>
                <c:manualLayout>
                  <c:x val="-1.6604397995130073E-3"/>
                  <c:y val="7.97209640712680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F6E-4CB1-8A53-38E3DA6457A4}"/>
                </c:ext>
              </c:extLst>
            </c:dLbl>
            <c:dLbl>
              <c:idx val="2"/>
              <c:layout>
                <c:manualLayout>
                  <c:x val="-4.981319398539021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F6E-4CB1-8A53-38E3DA6457A4}"/>
                </c:ext>
              </c:extLst>
            </c:dLbl>
            <c:dLbl>
              <c:idx val="3"/>
              <c:layout>
                <c:manualLayout>
                  <c:x val="-8.302198997565037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F6E-4CB1-8A53-38E3DA6457A4}"/>
                </c:ext>
              </c:extLst>
            </c:dLbl>
            <c:dLbl>
              <c:idx val="5"/>
              <c:layout>
                <c:manualLayout>
                  <c:x val="-4.981319398539021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F6E-4CB1-8A53-38E3DA6457A4}"/>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'2020'!$EK$605:$EK$614</c:f>
              <c:strCache>
                <c:ptCount val="10"/>
                <c:pt idx="0">
                  <c:v>Tasa de cobertura neta en educación preescolar</c:v>
                </c:pt>
                <c:pt idx="1">
                  <c:v>Tasa de cobertura neta en educación primaria</c:v>
                </c:pt>
                <c:pt idx="2">
                  <c:v>Tasa de cobertura neta en educación secundaria</c:v>
                </c:pt>
                <c:pt idx="3">
                  <c:v>Tasa de cobertura neta en educación media</c:v>
                </c:pt>
                <c:pt idx="4">
                  <c:v>Tasa de cobertura neta en educación básica</c:v>
                </c:pt>
                <c:pt idx="5">
                  <c:v>Tasa de cobertura bruta en educación preescolar</c:v>
                </c:pt>
                <c:pt idx="6">
                  <c:v>Tasa de cobertura bruta en educación primaria</c:v>
                </c:pt>
                <c:pt idx="7">
                  <c:v>Tasa de cobertura bruta en educación secundaria</c:v>
                </c:pt>
                <c:pt idx="8">
                  <c:v>Tasa de cobertura bruta en educación media</c:v>
                </c:pt>
                <c:pt idx="9">
                  <c:v>Tasa de cobertura bruta en educación básica</c:v>
                </c:pt>
              </c:strCache>
            </c:strRef>
          </c:cat>
          <c:val>
            <c:numRef>
              <c:f>'2020'!$EL$605:$EL$614</c:f>
              <c:numCache>
                <c:formatCode>0.0%</c:formatCode>
                <c:ptCount val="10"/>
                <c:pt idx="0">
                  <c:v>0.68889999999999996</c:v>
                </c:pt>
                <c:pt idx="1">
                  <c:v>0.78920000000000001</c:v>
                </c:pt>
                <c:pt idx="2">
                  <c:v>0.69320000000000004</c:v>
                </c:pt>
                <c:pt idx="3">
                  <c:v>0.57469999999999999</c:v>
                </c:pt>
                <c:pt idx="4">
                  <c:v>0.85589999999999999</c:v>
                </c:pt>
                <c:pt idx="5">
                  <c:v>0.8</c:v>
                </c:pt>
                <c:pt idx="6">
                  <c:v>1.0224</c:v>
                </c:pt>
                <c:pt idx="7">
                  <c:v>1.125</c:v>
                </c:pt>
                <c:pt idx="8">
                  <c:v>1.0345</c:v>
                </c:pt>
                <c:pt idx="9">
                  <c:v>1.0405</c:v>
                </c:pt>
              </c:numCache>
            </c:numRef>
          </c:val>
          <c:extLst>
            <c:ext xmlns:c16="http://schemas.microsoft.com/office/drawing/2014/chart" uri="{C3380CC4-5D6E-409C-BE32-E72D297353CC}">
              <c16:uniqueId val="{0000000B-3F6E-4CB1-8A53-38E3DA6457A4}"/>
            </c:ext>
          </c:extLst>
        </c:ser>
        <c:dLbls>
          <c:showLegendKey val="0"/>
          <c:showVal val="0"/>
          <c:showCatName val="0"/>
          <c:showSerName val="0"/>
          <c:showPercent val="0"/>
          <c:showBubbleSize val="0"/>
        </c:dLbls>
        <c:gapWidth val="46"/>
        <c:axId val="153355776"/>
        <c:axId val="153357312"/>
      </c:barChart>
      <c:catAx>
        <c:axId val="153355776"/>
        <c:scaling>
          <c:orientation val="minMax"/>
        </c:scaling>
        <c:delete val="0"/>
        <c:axPos val="l"/>
        <c:numFmt formatCode="General" sourceLinked="0"/>
        <c:majorTickMark val="out"/>
        <c:minorTickMark val="none"/>
        <c:tickLblPos val="nextTo"/>
        <c:crossAx val="153357312"/>
        <c:crosses val="autoZero"/>
        <c:auto val="1"/>
        <c:lblAlgn val="ctr"/>
        <c:lblOffset val="100"/>
        <c:noMultiLvlLbl val="0"/>
      </c:catAx>
      <c:valAx>
        <c:axId val="153357312"/>
        <c:scaling>
          <c:orientation val="minMax"/>
        </c:scaling>
        <c:delete val="0"/>
        <c:axPos val="b"/>
        <c:majorGridlines>
          <c:spPr>
            <a:ln>
              <a:gradFill>
                <a:gsLst>
                  <a:gs pos="0">
                    <a:srgbClr val="FFF200"/>
                  </a:gs>
                  <a:gs pos="45000">
                    <a:srgbClr val="FF7A00"/>
                  </a:gs>
                  <a:gs pos="70000">
                    <a:srgbClr val="FF0300"/>
                  </a:gs>
                  <a:gs pos="100000">
                    <a:srgbClr val="4D0808"/>
                  </a:gs>
                </a:gsLst>
                <a:lin ang="5400000" scaled="0"/>
              </a:gradFill>
            </a:ln>
          </c:spPr>
        </c:majorGridlines>
        <c:numFmt formatCode="0.0%" sourceLinked="1"/>
        <c:majorTickMark val="out"/>
        <c:minorTickMark val="none"/>
        <c:tickLblPos val="high"/>
        <c:txPr>
          <a:bodyPr/>
          <a:lstStyle/>
          <a:p>
            <a:pPr>
              <a:defRPr sz="800">
                <a:solidFill>
                  <a:schemeClr val="bg1">
                    <a:lumMod val="50000"/>
                  </a:schemeClr>
                </a:solidFill>
              </a:defRPr>
            </a:pPr>
            <a:endParaRPr lang="es-CO"/>
          </a:p>
        </c:txPr>
        <c:crossAx val="153355776"/>
        <c:crosses val="autoZero"/>
        <c:crossBetween val="between"/>
      </c:valAx>
    </c:plotArea>
    <c:plotVisOnly val="1"/>
    <c:dispBlanksAs val="gap"/>
    <c:showDLblsOverMax val="0"/>
  </c:chart>
  <c:spPr>
    <a:ln>
      <a:solidFill>
        <a:srgbClr val="7030A0"/>
      </a:solidFill>
    </a:ln>
  </c:spPr>
  <c:txPr>
    <a:bodyPr/>
    <a:lstStyle/>
    <a:p>
      <a:pPr>
        <a:defRPr>
          <a:latin typeface="+mn-lt"/>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8.xml"/><Relationship Id="rId18" Type="http://schemas.openxmlformats.org/officeDocument/2006/relationships/chart" Target="../charts/chart13.xml"/><Relationship Id="rId26" Type="http://schemas.openxmlformats.org/officeDocument/2006/relationships/chart" Target="../charts/chart20.xml"/><Relationship Id="rId39" Type="http://schemas.openxmlformats.org/officeDocument/2006/relationships/chart" Target="../charts/chart30.xml"/><Relationship Id="rId21" Type="http://schemas.openxmlformats.org/officeDocument/2006/relationships/chart" Target="../charts/chart16.xml"/><Relationship Id="rId34" Type="http://schemas.openxmlformats.org/officeDocument/2006/relationships/chart" Target="../charts/chart25.xml"/><Relationship Id="rId7" Type="http://schemas.openxmlformats.org/officeDocument/2006/relationships/chart" Target="../charts/chart4.xml"/><Relationship Id="rId12" Type="http://schemas.openxmlformats.org/officeDocument/2006/relationships/chart" Target="../charts/chart7.xml"/><Relationship Id="rId17" Type="http://schemas.openxmlformats.org/officeDocument/2006/relationships/chart" Target="../charts/chart12.xml"/><Relationship Id="rId25" Type="http://schemas.openxmlformats.org/officeDocument/2006/relationships/chart" Target="../charts/chart19.xml"/><Relationship Id="rId33" Type="http://schemas.openxmlformats.org/officeDocument/2006/relationships/chart" Target="../charts/chart24.xml"/><Relationship Id="rId38" Type="http://schemas.openxmlformats.org/officeDocument/2006/relationships/chart" Target="../charts/chart29.xml"/><Relationship Id="rId2" Type="http://schemas.openxmlformats.org/officeDocument/2006/relationships/image" Target="../media/image2.png"/><Relationship Id="rId16" Type="http://schemas.openxmlformats.org/officeDocument/2006/relationships/chart" Target="../charts/chart11.xml"/><Relationship Id="rId20" Type="http://schemas.openxmlformats.org/officeDocument/2006/relationships/chart" Target="../charts/chart15.xml"/><Relationship Id="rId29" Type="http://schemas.openxmlformats.org/officeDocument/2006/relationships/chart" Target="../charts/chart23.xml"/><Relationship Id="rId1" Type="http://schemas.openxmlformats.org/officeDocument/2006/relationships/image" Target="../media/image1.png"/><Relationship Id="rId6" Type="http://schemas.openxmlformats.org/officeDocument/2006/relationships/chart" Target="../charts/chart3.xml"/><Relationship Id="rId11" Type="http://schemas.openxmlformats.org/officeDocument/2006/relationships/image" Target="../media/image5.png"/><Relationship Id="rId24" Type="http://schemas.openxmlformats.org/officeDocument/2006/relationships/chart" Target="../charts/chart18.xml"/><Relationship Id="rId32" Type="http://schemas.openxmlformats.org/officeDocument/2006/relationships/image" Target="../media/image9.jpeg"/><Relationship Id="rId37" Type="http://schemas.openxmlformats.org/officeDocument/2006/relationships/chart" Target="../charts/chart28.xml"/><Relationship Id="rId5" Type="http://schemas.openxmlformats.org/officeDocument/2006/relationships/chart" Target="../charts/chart2.xml"/><Relationship Id="rId15" Type="http://schemas.openxmlformats.org/officeDocument/2006/relationships/chart" Target="../charts/chart10.xml"/><Relationship Id="rId23" Type="http://schemas.openxmlformats.org/officeDocument/2006/relationships/chart" Target="../charts/chart17.xml"/><Relationship Id="rId28" Type="http://schemas.openxmlformats.org/officeDocument/2006/relationships/chart" Target="../charts/chart22.xml"/><Relationship Id="rId36" Type="http://schemas.openxmlformats.org/officeDocument/2006/relationships/chart" Target="../charts/chart27.xml"/><Relationship Id="rId10" Type="http://schemas.openxmlformats.org/officeDocument/2006/relationships/chart" Target="../charts/chart6.xml"/><Relationship Id="rId19" Type="http://schemas.openxmlformats.org/officeDocument/2006/relationships/chart" Target="../charts/chart14.xml"/><Relationship Id="rId31" Type="http://schemas.openxmlformats.org/officeDocument/2006/relationships/image" Target="../media/image8.jpeg"/><Relationship Id="rId4" Type="http://schemas.openxmlformats.org/officeDocument/2006/relationships/chart" Target="../charts/chart1.xml"/><Relationship Id="rId9" Type="http://schemas.openxmlformats.org/officeDocument/2006/relationships/chart" Target="../charts/chart5.xml"/><Relationship Id="rId14" Type="http://schemas.openxmlformats.org/officeDocument/2006/relationships/chart" Target="../charts/chart9.xml"/><Relationship Id="rId22" Type="http://schemas.openxmlformats.org/officeDocument/2006/relationships/image" Target="../media/image6.gif"/><Relationship Id="rId27" Type="http://schemas.openxmlformats.org/officeDocument/2006/relationships/chart" Target="../charts/chart21.xml"/><Relationship Id="rId30" Type="http://schemas.openxmlformats.org/officeDocument/2006/relationships/image" Target="../media/image7.png"/><Relationship Id="rId35" Type="http://schemas.openxmlformats.org/officeDocument/2006/relationships/chart" Target="../charts/chart26.xml"/><Relationship Id="rId8" Type="http://schemas.openxmlformats.org/officeDocument/2006/relationships/image" Target="../media/image4.jpeg"/><Relationship Id="rId3"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36</xdr:col>
      <xdr:colOff>28575</xdr:colOff>
      <xdr:row>5</xdr:row>
      <xdr:rowOff>171450</xdr:rowOff>
    </xdr:from>
    <xdr:to>
      <xdr:col>72</xdr:col>
      <xdr:colOff>23812</xdr:colOff>
      <xdr:row>20</xdr:row>
      <xdr:rowOff>19050</xdr:rowOff>
    </xdr:to>
    <xdr:sp macro="" textlink="">
      <xdr:nvSpPr>
        <xdr:cNvPr id="2" name="1 Rectángulo">
          <a:extLst>
            <a:ext uri="{FF2B5EF4-FFF2-40B4-BE49-F238E27FC236}">
              <a16:creationId xmlns:a16="http://schemas.microsoft.com/office/drawing/2014/main" id="{00000000-0008-0000-0000-000002000000}"/>
            </a:ext>
          </a:extLst>
        </xdr:cNvPr>
        <xdr:cNvSpPr/>
      </xdr:nvSpPr>
      <xdr:spPr>
        <a:xfrm>
          <a:off x="4648200" y="1159669"/>
          <a:ext cx="4114800" cy="2526506"/>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lang="es-CO" sz="1100"/>
        </a:p>
      </xdr:txBody>
    </xdr:sp>
    <xdr:clientData/>
  </xdr:twoCellAnchor>
  <xdr:twoCellAnchor>
    <xdr:from>
      <xdr:col>51</xdr:col>
      <xdr:colOff>47625</xdr:colOff>
      <xdr:row>0</xdr:row>
      <xdr:rowOff>200025</xdr:rowOff>
    </xdr:from>
    <xdr:to>
      <xdr:col>93</xdr:col>
      <xdr:colOff>95250</xdr:colOff>
      <xdr:row>2</xdr:row>
      <xdr:rowOff>190500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6448425" y="200025"/>
          <a:ext cx="564832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latin typeface="Gill Sans MT" panose="020B0502020104020203" pitchFamily="34" charset="0"/>
            </a:rPr>
            <a:t>FICHA BÁSICA MUNICIPAL</a:t>
          </a:r>
        </a:p>
      </xdr:txBody>
    </xdr:sp>
    <xdr:clientData/>
  </xdr:twoCellAnchor>
  <xdr:twoCellAnchor editAs="oneCell">
    <xdr:from>
      <xdr:col>0</xdr:col>
      <xdr:colOff>1</xdr:colOff>
      <xdr:row>3</xdr:row>
      <xdr:rowOff>1</xdr:rowOff>
    </xdr:from>
    <xdr:to>
      <xdr:col>5</xdr:col>
      <xdr:colOff>99627</xdr:colOff>
      <xdr:row>5</xdr:row>
      <xdr:rowOff>9524</xdr:rowOff>
    </xdr:to>
    <xdr:pic>
      <xdr:nvPicPr>
        <xdr:cNvPr id="6" name="5 Imagen" descr="C:\Users\AUXPLANEACION08\AppData\Local\Microsoft\Windows\Temporary Internet Files\Content.IE5\CBXU0F9Q\geolocalizaciocc81n[1].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657226"/>
          <a:ext cx="510143" cy="352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152401</xdr:rowOff>
    </xdr:from>
    <xdr:to>
      <xdr:col>4</xdr:col>
      <xdr:colOff>116024</xdr:colOff>
      <xdr:row>23</xdr:row>
      <xdr:rowOff>19050</xdr:rowOff>
    </xdr:to>
    <xdr:pic>
      <xdr:nvPicPr>
        <xdr:cNvPr id="10" name="9 Imagen" descr="C:\Users\AUXPLANEACION08\AppData\Local\Microsoft\Windows\Temporary Internet Files\Content.IE5\CBXU0F9Q\icons-1337907_960_720[1].png">
          <a:extLst>
            <a:ext uri="{FF2B5EF4-FFF2-40B4-BE49-F238E27FC236}">
              <a16:creationId xmlns:a16="http://schemas.microsoft.com/office/drawing/2014/main" id="{00000000-0008-0000-0000-00000A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4085" t="49722" b="32917"/>
        <a:stretch/>
      </xdr:blipFill>
      <xdr:spPr bwMode="auto">
        <a:xfrm>
          <a:off x="0" y="3867151"/>
          <a:ext cx="393191" cy="409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28575</xdr:colOff>
      <xdr:row>21</xdr:row>
      <xdr:rowOff>19050</xdr:rowOff>
    </xdr:from>
    <xdr:to>
      <xdr:col>32</xdr:col>
      <xdr:colOff>123825</xdr:colOff>
      <xdr:row>22</xdr:row>
      <xdr:rowOff>161925</xdr:rowOff>
    </xdr:to>
    <xdr:sp macro="" textlink="">
      <xdr:nvSpPr>
        <xdr:cNvPr id="11" name="10 CuadroTexto">
          <a:extLst>
            <a:ext uri="{FF2B5EF4-FFF2-40B4-BE49-F238E27FC236}">
              <a16:creationId xmlns:a16="http://schemas.microsoft.com/office/drawing/2014/main" id="{00000000-0008-0000-0000-00000B000000}"/>
            </a:ext>
          </a:extLst>
        </xdr:cNvPr>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 GENERALIDADES</a:t>
          </a:r>
        </a:p>
      </xdr:txBody>
    </xdr:sp>
    <xdr:clientData/>
  </xdr:twoCellAnchor>
  <xdr:twoCellAnchor>
    <xdr:from>
      <xdr:col>2</xdr:col>
      <xdr:colOff>104775</xdr:colOff>
      <xdr:row>26</xdr:row>
      <xdr:rowOff>1</xdr:rowOff>
    </xdr:from>
    <xdr:to>
      <xdr:col>46</xdr:col>
      <xdr:colOff>0</xdr:colOff>
      <xdr:row>50</xdr:row>
      <xdr:rowOff>0</xdr:rowOff>
    </xdr:to>
    <xdr:sp macro="" textlink="">
      <xdr:nvSpPr>
        <xdr:cNvPr id="12" name="11 CuadroTexto">
          <a:extLst>
            <a:ext uri="{FF2B5EF4-FFF2-40B4-BE49-F238E27FC236}">
              <a16:creationId xmlns:a16="http://schemas.microsoft.com/office/drawing/2014/main" id="{00000000-0008-0000-0000-00000C000000}"/>
            </a:ext>
          </a:extLst>
        </xdr:cNvPr>
        <xdr:cNvSpPr txBox="1"/>
      </xdr:nvSpPr>
      <xdr:spPr>
        <a:xfrm>
          <a:off x="371475" y="4800601"/>
          <a:ext cx="5762625" cy="4343399"/>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0" i="0" u="none">
              <a:solidFill>
                <a:sysClr val="windowText" lastClr="000000"/>
              </a:solidFill>
              <a:effectLst/>
              <a:latin typeface="Gill Sans MT" panose="020B0502020104020203" pitchFamily="34" charset="0"/>
              <a:ea typeface="+mn-ea"/>
              <a:cs typeface="+mn-cs"/>
            </a:rPr>
            <a:t>Buenavista fue fundado el </a:t>
          </a:r>
          <a:r>
            <a:rPr lang="es-ES" sz="1100" b="0" i="0" u="none" strike="noStrike">
              <a:solidFill>
                <a:sysClr val="windowText" lastClr="000000"/>
              </a:solidFill>
              <a:effectLst/>
              <a:latin typeface="Gill Sans MT" panose="020B0502020104020203" pitchFamily="34" charset="0"/>
              <a:ea typeface="+mn-ea"/>
              <a:cs typeface="+mn-cs"/>
            </a:rPr>
            <a:t>3 de Mayo</a:t>
          </a:r>
          <a:r>
            <a:rPr lang="es-ES" sz="1100" b="0" i="0" u="none">
              <a:solidFill>
                <a:sysClr val="windowText" lastClr="000000"/>
              </a:solidFill>
              <a:effectLst/>
              <a:latin typeface="Gill Sans MT" panose="020B0502020104020203" pitchFamily="34" charset="0"/>
              <a:ea typeface="+mn-ea"/>
              <a:cs typeface="+mn-cs"/>
            </a:rPr>
            <a:t> de </a:t>
          </a:r>
          <a:r>
            <a:rPr lang="es-ES" sz="1100" b="0" i="0" u="none" strike="noStrike">
              <a:solidFill>
                <a:sysClr val="windowText" lastClr="000000"/>
              </a:solidFill>
              <a:effectLst/>
              <a:latin typeface="Gill Sans MT" panose="020B0502020104020203" pitchFamily="34" charset="0"/>
              <a:ea typeface="+mn-ea"/>
              <a:cs typeface="+mn-cs"/>
            </a:rPr>
            <a:t>1933</a:t>
          </a:r>
          <a:r>
            <a:rPr lang="es-ES" sz="1100" b="0" i="0" u="none">
              <a:solidFill>
                <a:sysClr val="windowText" lastClr="000000"/>
              </a:solidFill>
              <a:effectLst/>
              <a:latin typeface="Gill Sans MT" panose="020B0502020104020203" pitchFamily="34" charset="0"/>
              <a:ea typeface="+mn-ea"/>
              <a:cs typeface="+mn-cs"/>
            </a:rPr>
            <a:t> por José Jesús Jiménez, proveniente del municipio de Vahos (hoy </a:t>
          </a:r>
          <a:r>
            <a:rPr lang="es-ES" sz="1100" b="0" i="0" u="none" strike="noStrike">
              <a:solidFill>
                <a:sysClr val="windowText" lastClr="000000"/>
              </a:solidFill>
              <a:effectLst/>
              <a:latin typeface="Gill Sans MT" panose="020B0502020104020203" pitchFamily="34" charset="0"/>
              <a:ea typeface="+mn-ea"/>
              <a:cs typeface="+mn-cs"/>
            </a:rPr>
            <a:t>Granada</a:t>
          </a:r>
          <a:r>
            <a:rPr lang="es-ES" sz="1100" b="0" i="0" u="none">
              <a:solidFill>
                <a:sysClr val="windowText" lastClr="000000"/>
              </a:solidFill>
              <a:effectLst/>
              <a:latin typeface="Gill Sans MT" panose="020B0502020104020203" pitchFamily="34" charset="0"/>
              <a:ea typeface="+mn-ea"/>
              <a:cs typeface="+mn-cs"/>
            </a:rPr>
            <a:t>) del departamento de Antioquia; lo que constituye en un municipio fundado en la última etapa de la </a:t>
          </a:r>
          <a:r>
            <a:rPr lang="es-ES" sz="1100" b="0" i="0" u="none" strike="noStrike">
              <a:solidFill>
                <a:sysClr val="windowText" lastClr="000000"/>
              </a:solidFill>
              <a:effectLst/>
              <a:latin typeface="Gill Sans MT" panose="020B0502020104020203" pitchFamily="34" charset="0"/>
              <a:ea typeface="+mn-ea"/>
              <a:cs typeface="+mn-cs"/>
            </a:rPr>
            <a:t>colonizacion</a:t>
          </a:r>
          <a:r>
            <a:rPr lang="es-ES" sz="1100" b="0" i="0" u="none" strike="noStrike" baseline="0">
              <a:solidFill>
                <a:sysClr val="windowText" lastClr="000000"/>
              </a:solidFill>
              <a:effectLst/>
              <a:latin typeface="Gill Sans MT" panose="020B0502020104020203" pitchFamily="34" charset="0"/>
              <a:ea typeface="+mn-ea"/>
              <a:cs typeface="+mn-cs"/>
            </a:rPr>
            <a:t> antioqueña</a:t>
          </a:r>
          <a:r>
            <a:rPr lang="es-ES" sz="1100" b="0" i="0" u="none">
              <a:solidFill>
                <a:sysClr val="windowText" lastClr="000000"/>
              </a:solidFill>
              <a:effectLst/>
              <a:latin typeface="Gill Sans MT" panose="020B0502020104020203" pitchFamily="34" charset="0"/>
              <a:ea typeface="+mn-ea"/>
              <a:cs typeface="+mn-cs"/>
            </a:rPr>
            <a:t>. Buenavista está localizado en una colina de la Cordillera Central.</a:t>
          </a:r>
        </a:p>
        <a:p>
          <a:endParaRPr lang="es-ES" sz="1100" b="0" i="0" u="none">
            <a:solidFill>
              <a:sysClr val="windowText" lastClr="000000"/>
            </a:solidFill>
            <a:effectLst/>
            <a:latin typeface="Gill Sans MT" panose="020B0502020104020203" pitchFamily="34" charset="0"/>
            <a:ea typeface="+mn-ea"/>
            <a:cs typeface="+mn-cs"/>
          </a:endParaRPr>
        </a:p>
        <a:p>
          <a:r>
            <a:rPr lang="es-ES" sz="1100" b="0" i="0" u="none">
              <a:solidFill>
                <a:sysClr val="windowText" lastClr="000000"/>
              </a:solidFill>
              <a:effectLst/>
              <a:latin typeface="Gill Sans MT" panose="020B0502020104020203" pitchFamily="34" charset="0"/>
              <a:ea typeface="+mn-ea"/>
              <a:cs typeface="+mn-cs"/>
            </a:rPr>
            <a:t>En el año 1928, empezaron a llegar un sin número de personas, liderado por el Señor José Jesús Jiménez Yépez entre otros, a un lugar ahora denominado Casa Museo, perteneciente al Señor Néstor Jaime Cárdenas Jiménez, ubicada en el barrio alto bonito, donde en aquel entonces funcionaba la fonda, lugar de paso y descanso para los arrieros, que tenían cruce obligado por esta tierra para llegar de </a:t>
          </a:r>
          <a:r>
            <a:rPr lang="es-ES" sz="1100" b="0" i="0" u="none" strike="noStrike">
              <a:solidFill>
                <a:sysClr val="windowText" lastClr="000000"/>
              </a:solidFill>
              <a:effectLst/>
              <a:latin typeface="Gill Sans MT" panose="020B0502020104020203" pitchFamily="34" charset="0"/>
              <a:ea typeface="+mn-ea"/>
              <a:cs typeface="+mn-cs"/>
            </a:rPr>
            <a:t>Antioquia</a:t>
          </a:r>
          <a:r>
            <a:rPr lang="es-ES" sz="1100" b="0" i="0" u="none">
              <a:solidFill>
                <a:sysClr val="windowText" lastClr="000000"/>
              </a:solidFill>
              <a:effectLst/>
              <a:latin typeface="Gill Sans MT" panose="020B0502020104020203" pitchFamily="34" charset="0"/>
              <a:ea typeface="+mn-ea"/>
              <a:cs typeface="+mn-cs"/>
            </a:rPr>
            <a:t> al centro del país o al </a:t>
          </a:r>
          <a:r>
            <a:rPr lang="es-ES" sz="1100" b="0" i="0" u="none" strike="noStrike">
              <a:solidFill>
                <a:sysClr val="windowText" lastClr="000000"/>
              </a:solidFill>
              <a:effectLst/>
              <a:latin typeface="Gill Sans MT" panose="020B0502020104020203" pitchFamily="34" charset="0"/>
              <a:ea typeface="+mn-ea"/>
              <a:cs typeface="+mn-cs"/>
            </a:rPr>
            <a:t>Valle</a:t>
          </a:r>
          <a:r>
            <a:rPr lang="es-ES" sz="1100" b="0" i="0" u="none" strike="noStrike" baseline="0">
              <a:solidFill>
                <a:sysClr val="windowText" lastClr="000000"/>
              </a:solidFill>
              <a:effectLst/>
              <a:latin typeface="Gill Sans MT" panose="020B0502020104020203" pitchFamily="34" charset="0"/>
              <a:ea typeface="+mn-ea"/>
              <a:cs typeface="+mn-cs"/>
            </a:rPr>
            <a:t> del Cauca</a:t>
          </a:r>
          <a:r>
            <a:rPr lang="es-ES" sz="1100" b="0" i="0" u="none">
              <a:solidFill>
                <a:sysClr val="windowText" lastClr="000000"/>
              </a:solidFill>
              <a:effectLst/>
              <a:latin typeface="Gill Sans MT" panose="020B0502020104020203" pitchFamily="34" charset="0"/>
              <a:ea typeface="+mn-ea"/>
              <a:cs typeface="+mn-cs"/>
            </a:rPr>
            <a:t>. Claudio Ramírez, Jesús Castro, Arturo Palacino, Ramón Vélez y Polo Gil fueron algunos de los primeros colonos que llegaron a la región, los cuales se dedicaron a cultivar sus propias parcelas. Estos, juntos a otros colonos, deciden iniciar un caserío, lo que sería el primer paso para la construcción de Buenavista. Luís Felipe González, uno de los fundadores, cuando construyó su casa le colocó en la pared del frente y en grandes caracteres el nombre de </a:t>
          </a:r>
          <a:r>
            <a:rPr lang="es-ES" sz="1100" b="1" i="1" u="none">
              <a:solidFill>
                <a:sysClr val="windowText" lastClr="000000"/>
              </a:solidFill>
              <a:effectLst/>
              <a:latin typeface="Gill Sans MT" panose="020B0502020104020203" pitchFamily="34" charset="0"/>
              <a:ea typeface="+mn-ea"/>
              <a:cs typeface="+mn-cs"/>
            </a:rPr>
            <a:t>BUENAVISTA</a:t>
          </a:r>
          <a:r>
            <a:rPr lang="es-ES" sz="1100" b="0" i="0" u="none">
              <a:solidFill>
                <a:sysClr val="windowText" lastClr="000000"/>
              </a:solidFill>
              <a:effectLst/>
              <a:latin typeface="Gill Sans MT" panose="020B0502020104020203" pitchFamily="34" charset="0"/>
              <a:ea typeface="+mn-ea"/>
              <a:cs typeface="+mn-cs"/>
            </a:rPr>
            <a:t>, lo que daría pie para el cambio de nombre de "El Tolrá", a Buenavista.</a:t>
          </a:r>
        </a:p>
        <a:p>
          <a:endParaRPr lang="es-ES" sz="1100" b="0" i="0" u="none">
            <a:solidFill>
              <a:sysClr val="windowText" lastClr="000000"/>
            </a:solidFill>
            <a:effectLst/>
            <a:latin typeface="Gill Sans MT" panose="020B0502020104020203" pitchFamily="34" charset="0"/>
            <a:ea typeface="+mn-ea"/>
            <a:cs typeface="+mn-cs"/>
          </a:endParaRPr>
        </a:p>
        <a:p>
          <a:r>
            <a:rPr lang="es-ES" sz="1100" b="0" i="0" u="none">
              <a:solidFill>
                <a:sysClr val="windowText" lastClr="000000"/>
              </a:solidFill>
              <a:effectLst/>
              <a:latin typeface="Gill Sans MT" panose="020B0502020104020203" pitchFamily="34" charset="0"/>
              <a:ea typeface="+mn-ea"/>
              <a:cs typeface="+mn-cs"/>
            </a:rPr>
            <a:t>En el año de 1944 alcanza la categoría de corregimiento Departamental. Mediante la Ordenanza 29 de Diciembre 10 de 1966, la primera Asamblea del Quindío crea el Municipio de Buenavista.</a:t>
          </a:r>
        </a:p>
        <a:p>
          <a:pPr algn="l"/>
          <a:endParaRPr lang="es-CO" sz="1000" u="none">
            <a:solidFill>
              <a:sysClr val="windowText" lastClr="000000"/>
            </a:solidFill>
            <a:latin typeface="Gill Sans MT" panose="020B0502020104020203" pitchFamily="34" charset="0"/>
          </a:endParaRPr>
        </a:p>
      </xdr:txBody>
    </xdr:sp>
    <xdr:clientData/>
  </xdr:twoCellAnchor>
  <xdr:twoCellAnchor>
    <xdr:from>
      <xdr:col>19</xdr:col>
      <xdr:colOff>110289</xdr:colOff>
      <xdr:row>54</xdr:row>
      <xdr:rowOff>80210</xdr:rowOff>
    </xdr:from>
    <xdr:to>
      <xdr:col>45</xdr:col>
      <xdr:colOff>30079</xdr:colOff>
      <xdr:row>65</xdr:row>
      <xdr:rowOff>90236</xdr:rowOff>
    </xdr:to>
    <xdr:sp macro="" textlink="">
      <xdr:nvSpPr>
        <xdr:cNvPr id="16" name="15 CuadroTexto">
          <a:extLst>
            <a:ext uri="{FF2B5EF4-FFF2-40B4-BE49-F238E27FC236}">
              <a16:creationId xmlns:a16="http://schemas.microsoft.com/office/drawing/2014/main" id="{00000000-0008-0000-0000-000010000000}"/>
            </a:ext>
          </a:extLst>
        </xdr:cNvPr>
        <xdr:cNvSpPr txBox="1"/>
      </xdr:nvSpPr>
      <xdr:spPr>
        <a:xfrm>
          <a:off x="2586789" y="9805736"/>
          <a:ext cx="3469106" cy="19952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50">
              <a:latin typeface="+mn-lt"/>
            </a:rPr>
            <a:t>La Bandera de Buenavista esta conformada por tres franjas de tela distribuidas así: Una en forma de triángulo de color “Azul Fuerte”, simboliza nuestro ancestro, localizado en la parte izquierda de la bandera, haciendo ángulos con los extremos de los colores amarillo y verde y con la división de los mismos en la mitad de la bandera. Otra en forma rectangular en la parte superior de color amarillo, ocupando la mitad de la bandera en sentido horizontal simbolizando la riqueza de nuestro suelo. Y la otra también rectangular de color verde, en la parte inferior simbolizando la esperanza y ocupa también la mitad de la bandera.</a:t>
          </a:r>
        </a:p>
      </xdr:txBody>
    </xdr:sp>
    <xdr:clientData/>
  </xdr:twoCellAnchor>
  <xdr:twoCellAnchor>
    <xdr:from>
      <xdr:col>18</xdr:col>
      <xdr:colOff>50130</xdr:colOff>
      <xdr:row>65</xdr:row>
      <xdr:rowOff>90235</xdr:rowOff>
    </xdr:from>
    <xdr:to>
      <xdr:col>45</xdr:col>
      <xdr:colOff>104773</xdr:colOff>
      <xdr:row>84</xdr:row>
      <xdr:rowOff>50130</xdr:rowOff>
    </xdr:to>
    <xdr:sp macro="" textlink="">
      <xdr:nvSpPr>
        <xdr:cNvPr id="18" name="17 CuadroTexto">
          <a:extLst>
            <a:ext uri="{FF2B5EF4-FFF2-40B4-BE49-F238E27FC236}">
              <a16:creationId xmlns:a16="http://schemas.microsoft.com/office/drawing/2014/main" id="{00000000-0008-0000-0000-000012000000}"/>
            </a:ext>
          </a:extLst>
        </xdr:cNvPr>
        <xdr:cNvSpPr txBox="1"/>
      </xdr:nvSpPr>
      <xdr:spPr>
        <a:xfrm>
          <a:off x="2396288" y="11800972"/>
          <a:ext cx="3734301" cy="33888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O" sz="1000">
              <a:latin typeface="+mn-lt"/>
            </a:rPr>
            <a:t>El día 20 de agosto de 1977, el Periodista LIBARDO ACEVEDO, presentó el proyecto del escudo de armas de Buenavista. Desde entonces ha sido utilizado como el oficial en todos los actos de la Administración Municipal. Esta diagramado en estilo francés, ya que parece ser que de aquella Nación son oriundos los Granadinos, quienes a su vez fueron los fundadores de El Tolrá – hoy Buenavista, Al igual que la bandera, lleva los colores amarillo, verde y azul, cuyo significado es el siguiente: azul, ancestro o descendencia; amarillo, Riqueza y verde Esperanza. Dentro de las principales características del escudo tenemos: tres tunjos, uno representa la cultura Quimbaya, otro la Pijao y por último la nativa. Un palo de Cafeto sobresale representando la principal fuente de nuestra economía; En el centro un sol naciente simboliza el despertar de la aurora que adorna el nuestro paisaje. El Riachuelo representa los recursos naturales y entre los rayos del sol aparece la fecha (1966) año en que Buenavista se erige como Municipio, en la parte superior aparece una corona que es el símbolo del augurio de un futuro triunfante. En la posición inferior del escudo, entre la cinta que ondea, se aprecia la leyenda: “ Buenavista Tierra del Paisaje” como alegoría a la panorámica que le ha hecho merecedora del apelativo “ Buenavista, Mirador del Quindío”.</a:t>
          </a:r>
        </a:p>
      </xdr:txBody>
    </xdr:sp>
    <xdr:clientData/>
  </xdr:twoCellAnchor>
  <xdr:oneCellAnchor>
    <xdr:from>
      <xdr:col>105</xdr:col>
      <xdr:colOff>28575</xdr:colOff>
      <xdr:row>98</xdr:row>
      <xdr:rowOff>0</xdr:rowOff>
    </xdr:from>
    <xdr:ext cx="184731" cy="264560"/>
    <xdr:sp macro="" textlink="">
      <xdr:nvSpPr>
        <xdr:cNvPr id="19" name="18 CuadroTexto">
          <a:extLst>
            <a:ext uri="{FF2B5EF4-FFF2-40B4-BE49-F238E27FC236}">
              <a16:creationId xmlns:a16="http://schemas.microsoft.com/office/drawing/2014/main" id="{00000000-0008-0000-0000-000013000000}"/>
            </a:ext>
          </a:extLst>
        </xdr:cNvPr>
        <xdr:cNvSpPr txBox="1"/>
      </xdr:nvSpPr>
      <xdr:spPr>
        <a:xfrm>
          <a:off x="96202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51</xdr:col>
      <xdr:colOff>76200</xdr:colOff>
      <xdr:row>58</xdr:row>
      <xdr:rowOff>57150</xdr:rowOff>
    </xdr:from>
    <xdr:to>
      <xdr:col>72</xdr:col>
      <xdr:colOff>133349</xdr:colOff>
      <xdr:row>84</xdr:row>
      <xdr:rowOff>114300</xdr:rowOff>
    </xdr:to>
    <xdr:sp macro="" textlink="">
      <xdr:nvSpPr>
        <xdr:cNvPr id="20" name="19 CuadroTexto">
          <a:extLst>
            <a:ext uri="{FF2B5EF4-FFF2-40B4-BE49-F238E27FC236}">
              <a16:creationId xmlns:a16="http://schemas.microsoft.com/office/drawing/2014/main" id="{00000000-0008-0000-0000-000014000000}"/>
            </a:ext>
          </a:extLst>
        </xdr:cNvPr>
        <xdr:cNvSpPr txBox="1"/>
      </xdr:nvSpPr>
      <xdr:spPr>
        <a:xfrm>
          <a:off x="6477000" y="10648950"/>
          <a:ext cx="2857499" cy="476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br>
            <a:rPr lang="es-CO" sz="1000">
              <a:latin typeface="+mn-lt"/>
            </a:rPr>
          </a:br>
          <a:r>
            <a:rPr lang="es-CO" sz="1000" b="1">
              <a:latin typeface="Gill Sans MT" panose="020B0502020104020203" pitchFamily="34" charset="0"/>
            </a:rPr>
            <a:t>CORO</a:t>
          </a:r>
        </a:p>
        <a:p>
          <a:r>
            <a:rPr lang="es-CO" sz="1000">
              <a:latin typeface="Gill Sans MT" panose="020B0502020104020203" pitchFamily="34" charset="0"/>
            </a:rPr>
            <a:t>Buenavista en tu hermoso paraje</a:t>
          </a:r>
        </a:p>
        <a:p>
          <a:r>
            <a:rPr lang="es-CO" sz="1000">
              <a:latin typeface="Gill Sans MT" panose="020B0502020104020203" pitchFamily="34" charset="0"/>
            </a:rPr>
            <a:t>se remansa por siempre la paz</a:t>
          </a:r>
        </a:p>
        <a:p>
          <a:r>
            <a:rPr lang="es-CO" sz="1000">
              <a:latin typeface="Gill Sans MT" panose="020B0502020104020203" pitchFamily="34" charset="0"/>
            </a:rPr>
            <a:t>Buenavista tu verde paisaje</a:t>
          </a:r>
        </a:p>
        <a:p>
          <a:r>
            <a:rPr lang="es-CO" sz="1000">
              <a:latin typeface="Gill Sans MT" panose="020B0502020104020203" pitchFamily="34" charset="0"/>
            </a:rPr>
            <a:t>al Quindío orgullosa le das (bis)</a:t>
          </a:r>
        </a:p>
        <a:p>
          <a:br>
            <a:rPr lang="es-CO" sz="1000">
              <a:latin typeface="Gill Sans MT" panose="020B0502020104020203" pitchFamily="34" charset="0"/>
            </a:rPr>
          </a:br>
          <a:endParaRPr lang="es-CO" sz="1000">
            <a:latin typeface="Gill Sans MT" panose="020B0502020104020203" pitchFamily="34" charset="0"/>
          </a:endParaRPr>
        </a:p>
        <a:p>
          <a:r>
            <a:rPr lang="es-CO" sz="1000" b="1">
              <a:latin typeface="Gill Sans MT" panose="020B0502020104020203" pitchFamily="34" charset="0"/>
            </a:rPr>
            <a:t>I</a:t>
          </a:r>
        </a:p>
        <a:p>
          <a:r>
            <a:rPr lang="es-CO" sz="1000">
              <a:latin typeface="Gill Sans MT" panose="020B0502020104020203" pitchFamily="34" charset="0"/>
            </a:rPr>
            <a:t>Hoy tus hijos las glorias cantamos</a:t>
          </a:r>
        </a:p>
        <a:p>
          <a:r>
            <a:rPr lang="es-CO" sz="1000">
              <a:latin typeface="Gill Sans MT" panose="020B0502020104020203" pitchFamily="34" charset="0"/>
            </a:rPr>
            <a:t>de tu historia para recordar,</a:t>
          </a:r>
        </a:p>
        <a:p>
          <a:r>
            <a:rPr lang="es-CO" sz="1000">
              <a:latin typeface="Gill Sans MT" panose="020B0502020104020203" pitchFamily="34" charset="0"/>
            </a:rPr>
            <a:t>y a la estirpe antioqueña loamos</a:t>
          </a:r>
        </a:p>
        <a:p>
          <a:r>
            <a:rPr lang="es-CO" sz="1000">
              <a:latin typeface="Gill Sans MT" panose="020B0502020104020203" pitchFamily="34" charset="0"/>
            </a:rPr>
            <a:t>en su empeño al quererte fundar.</a:t>
          </a:r>
        </a:p>
        <a:p>
          <a:br>
            <a:rPr lang="es-CO" sz="1000">
              <a:latin typeface="Gill Sans MT" panose="020B0502020104020203" pitchFamily="34" charset="0"/>
            </a:rPr>
          </a:br>
          <a:endParaRPr lang="es-CO" sz="1000">
            <a:latin typeface="Gill Sans MT" panose="020B0502020104020203" pitchFamily="34" charset="0"/>
          </a:endParaRPr>
        </a:p>
        <a:p>
          <a:r>
            <a:rPr lang="es-CO" sz="1000" b="1">
              <a:latin typeface="Gill Sans MT" panose="020B0502020104020203" pitchFamily="34" charset="0"/>
            </a:rPr>
            <a:t>II</a:t>
          </a:r>
        </a:p>
        <a:p>
          <a:r>
            <a:rPr lang="es-CO" sz="1000">
              <a:latin typeface="Gill Sans MT" panose="020B0502020104020203" pitchFamily="34" charset="0"/>
            </a:rPr>
            <a:t>El tolrá cierta vez te llamaste</a:t>
          </a:r>
        </a:p>
        <a:p>
          <a:r>
            <a:rPr lang="es-CO" sz="1000">
              <a:latin typeface="Gill Sans MT" panose="020B0502020104020203" pitchFamily="34" charset="0"/>
            </a:rPr>
            <a:t>en memoria de quien te gestó</a:t>
          </a:r>
        </a:p>
        <a:p>
          <a:r>
            <a:rPr lang="es-CO" sz="1000">
              <a:latin typeface="Gill Sans MT" panose="020B0502020104020203" pitchFamily="34" charset="0"/>
            </a:rPr>
            <a:t>más tu gente admirando el paisaje</a:t>
          </a:r>
        </a:p>
        <a:p>
          <a:r>
            <a:rPr lang="es-CO" sz="1000">
              <a:latin typeface="Gill Sans MT" panose="020B0502020104020203" pitchFamily="34" charset="0"/>
            </a:rPr>
            <a:t>Buenavista por nombre te dio.</a:t>
          </a:r>
        </a:p>
        <a:p>
          <a:br>
            <a:rPr lang="es-CO" sz="1000">
              <a:latin typeface="Gill Sans MT" panose="020B0502020104020203" pitchFamily="34" charset="0"/>
            </a:rPr>
          </a:br>
          <a:endParaRPr lang="es-CO" sz="1000">
            <a:latin typeface="Gill Sans MT" panose="020B0502020104020203" pitchFamily="34" charset="0"/>
          </a:endParaRPr>
        </a:p>
        <a:p>
          <a:r>
            <a:rPr lang="es-CO" sz="1000" b="1">
              <a:latin typeface="Gill Sans MT" panose="020B0502020104020203" pitchFamily="34" charset="0"/>
            </a:rPr>
            <a:t>III</a:t>
          </a:r>
        </a:p>
        <a:p>
          <a:r>
            <a:rPr lang="es-CO" sz="1000">
              <a:latin typeface="Gill Sans MT" panose="020B0502020104020203" pitchFamily="34" charset="0"/>
            </a:rPr>
            <a:t>Es riqueza que brinda tu suelo</a:t>
          </a:r>
        </a:p>
        <a:p>
          <a:r>
            <a:rPr lang="es-CO" sz="1000">
              <a:latin typeface="Gill Sans MT" panose="020B0502020104020203" pitchFamily="34" charset="0"/>
            </a:rPr>
            <a:t>el café, el guadual, el platanal</a:t>
          </a:r>
        </a:p>
        <a:p>
          <a:r>
            <a:rPr lang="es-CO" sz="1000">
              <a:latin typeface="Gill Sans MT" panose="020B0502020104020203" pitchFamily="34" charset="0"/>
            </a:rPr>
            <a:t>que al labriego le colman su anhelo</a:t>
          </a:r>
        </a:p>
        <a:p>
          <a:r>
            <a:rPr lang="es-CO" sz="1000">
              <a:latin typeface="Gill Sans MT" panose="020B0502020104020203" pitchFamily="34" charset="0"/>
            </a:rPr>
            <a:t>de abundancia y de dicha en su hogar.</a:t>
          </a:r>
        </a:p>
        <a:p>
          <a:br>
            <a:rPr lang="es-CO" sz="1000">
              <a:latin typeface="Gill Sans MT" panose="020B0502020104020203" pitchFamily="34" charset="0"/>
            </a:rPr>
          </a:br>
          <a:endParaRPr lang="es-CO" sz="1000">
            <a:latin typeface="Gill Sans MT" panose="020B0502020104020203" pitchFamily="34" charset="0"/>
          </a:endParaRPr>
        </a:p>
        <a:p>
          <a:endParaRPr lang="es-CO" sz="1000">
            <a:latin typeface="+mn-lt"/>
          </a:endParaRPr>
        </a:p>
        <a:p>
          <a:endParaRPr lang="es-CO" sz="1100">
            <a:latin typeface="+mn-lt"/>
          </a:endParaRPr>
        </a:p>
      </xdr:txBody>
    </xdr:sp>
    <xdr:clientData/>
  </xdr:twoCellAnchor>
  <xdr:twoCellAnchor>
    <xdr:from>
      <xdr:col>72</xdr:col>
      <xdr:colOff>95250</xdr:colOff>
      <xdr:row>59</xdr:row>
      <xdr:rowOff>60158</xdr:rowOff>
    </xdr:from>
    <xdr:to>
      <xdr:col>91</xdr:col>
      <xdr:colOff>100264</xdr:colOff>
      <xdr:row>67</xdr:row>
      <xdr:rowOff>120316</xdr:rowOff>
    </xdr:to>
    <xdr:sp macro="" textlink="">
      <xdr:nvSpPr>
        <xdr:cNvPr id="21" name="20 CuadroTexto">
          <a:extLst>
            <a:ext uri="{FF2B5EF4-FFF2-40B4-BE49-F238E27FC236}">
              <a16:creationId xmlns:a16="http://schemas.microsoft.com/office/drawing/2014/main" id="{00000000-0008-0000-0000-000015000000}"/>
            </a:ext>
          </a:extLst>
        </xdr:cNvPr>
        <xdr:cNvSpPr txBox="1"/>
      </xdr:nvSpPr>
      <xdr:spPr>
        <a:xfrm>
          <a:off x="9249276" y="10688053"/>
          <a:ext cx="2581777" cy="15039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b="1">
              <a:latin typeface="Gill Sans MT" panose="020B0502020104020203" pitchFamily="34" charset="0"/>
            </a:rPr>
            <a:t>IV</a:t>
          </a:r>
        </a:p>
        <a:p>
          <a:r>
            <a:rPr lang="es-CO" sz="1000">
              <a:latin typeface="Gill Sans MT" panose="020B0502020104020203" pitchFamily="34" charset="0"/>
            </a:rPr>
            <a:t>Con tesón, con gran fe y esperanza</a:t>
          </a:r>
        </a:p>
        <a:p>
          <a:r>
            <a:rPr lang="es-CO" sz="1000">
              <a:latin typeface="Gill Sans MT" panose="020B0502020104020203" pitchFamily="34" charset="0"/>
            </a:rPr>
            <a:t>hoy tus hijos felices confían</a:t>
          </a:r>
        </a:p>
        <a:p>
          <a:r>
            <a:rPr lang="es-CO" sz="1000">
              <a:latin typeface="Gill Sans MT" panose="020B0502020104020203" pitchFamily="34" charset="0"/>
            </a:rPr>
            <a:t>en ponerte a marchar sin tardanza</a:t>
          </a:r>
        </a:p>
        <a:p>
          <a:r>
            <a:rPr lang="es-CO" sz="1000">
              <a:latin typeface="Gill Sans MT" panose="020B0502020104020203" pitchFamily="34" charset="0"/>
            </a:rPr>
            <a:t>en la vía del progreso que ansían</a:t>
          </a:r>
        </a:p>
      </xdr:txBody>
    </xdr:sp>
    <xdr:clientData/>
  </xdr:twoCellAnchor>
  <xdr:twoCellAnchor>
    <xdr:from>
      <xdr:col>41</xdr:col>
      <xdr:colOff>104775</xdr:colOff>
      <xdr:row>3</xdr:row>
      <xdr:rowOff>9525</xdr:rowOff>
    </xdr:from>
    <xdr:to>
      <xdr:col>94</xdr:col>
      <xdr:colOff>85725</xdr:colOff>
      <xdr:row>4</xdr:row>
      <xdr:rowOff>171449</xdr:rowOff>
    </xdr:to>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5572125" y="666750"/>
          <a:ext cx="6686550"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1800" b="1">
              <a:solidFill>
                <a:schemeClr val="bg1"/>
              </a:solidFill>
              <a:latin typeface="Gill Sans MT" panose="020B0502020104020203" pitchFamily="34" charset="0"/>
            </a:rPr>
            <a:t>VIGENCIA 2020</a:t>
          </a:r>
        </a:p>
      </xdr:txBody>
    </xdr:sp>
    <xdr:clientData/>
  </xdr:twoCellAnchor>
  <xdr:twoCellAnchor>
    <xdr:from>
      <xdr:col>5</xdr:col>
      <xdr:colOff>28575</xdr:colOff>
      <xdr:row>236</xdr:row>
      <xdr:rowOff>19050</xdr:rowOff>
    </xdr:from>
    <xdr:to>
      <xdr:col>32</xdr:col>
      <xdr:colOff>123825</xdr:colOff>
      <xdr:row>237</xdr:row>
      <xdr:rowOff>161925</xdr:rowOff>
    </xdr:to>
    <xdr:sp macro="" textlink="">
      <xdr:nvSpPr>
        <xdr:cNvPr id="23" name="22 CuadroTexto">
          <a:extLst>
            <a:ext uri="{FF2B5EF4-FFF2-40B4-BE49-F238E27FC236}">
              <a16:creationId xmlns:a16="http://schemas.microsoft.com/office/drawing/2014/main" id="{00000000-0008-0000-0000-000017000000}"/>
            </a:ext>
          </a:extLst>
        </xdr:cNvPr>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 DEMOGRAFÍA</a:t>
          </a:r>
        </a:p>
      </xdr:txBody>
    </xdr:sp>
    <xdr:clientData/>
  </xdr:twoCellAnchor>
  <xdr:twoCellAnchor editAs="oneCell">
    <xdr:from>
      <xdr:col>0</xdr:col>
      <xdr:colOff>0</xdr:colOff>
      <xdr:row>236</xdr:row>
      <xdr:rowOff>0</xdr:rowOff>
    </xdr:from>
    <xdr:to>
      <xdr:col>6</xdr:col>
      <xdr:colOff>115933</xdr:colOff>
      <xdr:row>238</xdr:row>
      <xdr:rowOff>76197</xdr:rowOff>
    </xdr:to>
    <xdr:pic>
      <xdr:nvPicPr>
        <xdr:cNvPr id="28" name="27 Imagen" descr="C:\Users\AUXPLANEACION08\AppData\Local\Microsoft\Windows\Temporary Internet Files\Content.IE5\J21K44C9\Group_people_icon[1].jpg">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59940826"/>
          <a:ext cx="659800" cy="438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50</xdr:col>
      <xdr:colOff>9524</xdr:colOff>
      <xdr:row>250</xdr:row>
      <xdr:rowOff>161925</xdr:rowOff>
    </xdr:from>
    <xdr:to>
      <xdr:col>95</xdr:col>
      <xdr:colOff>210552</xdr:colOff>
      <xdr:row>266</xdr:row>
      <xdr:rowOff>166687</xdr:rowOff>
    </xdr:to>
    <xdr:graphicFrame macro="">
      <xdr:nvGraphicFramePr>
        <xdr:cNvPr id="22" name="21 Gráfico">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50</xdr:col>
      <xdr:colOff>57149</xdr:colOff>
      <xdr:row>273</xdr:row>
      <xdr:rowOff>171449</xdr:rowOff>
    </xdr:from>
    <xdr:to>
      <xdr:col>95</xdr:col>
      <xdr:colOff>47625</xdr:colOff>
      <xdr:row>293</xdr:row>
      <xdr:rowOff>180974</xdr:rowOff>
    </xdr:to>
    <xdr:graphicFrame macro="">
      <xdr:nvGraphicFramePr>
        <xdr:cNvPr id="24" name="23 Gráfico">
          <a:extLst>
            <a:ext uri="{FF2B5EF4-FFF2-40B4-BE49-F238E27FC236}">
              <a16:creationId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50</xdr:col>
      <xdr:colOff>9525</xdr:colOff>
      <xdr:row>310</xdr:row>
      <xdr:rowOff>501</xdr:rowOff>
    </xdr:from>
    <xdr:to>
      <xdr:col>95</xdr:col>
      <xdr:colOff>9524</xdr:colOff>
      <xdr:row>321</xdr:row>
      <xdr:rowOff>19049</xdr:rowOff>
    </xdr:to>
    <xdr:graphicFrame macro="">
      <xdr:nvGraphicFramePr>
        <xdr:cNvPr id="34" name="33 Gráfico">
          <a:extLst>
            <a:ext uri="{FF2B5EF4-FFF2-40B4-BE49-F238E27FC236}">
              <a16:creationId xmlns:a16="http://schemas.microsoft.com/office/drawing/2014/main" id="{00000000-0008-0000-00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49</xdr:col>
      <xdr:colOff>104273</xdr:colOff>
      <xdr:row>333</xdr:row>
      <xdr:rowOff>10026</xdr:rowOff>
    </xdr:from>
    <xdr:to>
      <xdr:col>95</xdr:col>
      <xdr:colOff>30079</xdr:colOff>
      <xdr:row>350</xdr:row>
      <xdr:rowOff>0</xdr:rowOff>
    </xdr:to>
    <xdr:graphicFrame macro="">
      <xdr:nvGraphicFramePr>
        <xdr:cNvPr id="26" name="25 Gráfico">
          <a:extLst>
            <a:ext uri="{FF2B5EF4-FFF2-40B4-BE49-F238E27FC236}">
              <a16:creationId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5</xdr:col>
      <xdr:colOff>28575</xdr:colOff>
      <xdr:row>407</xdr:row>
      <xdr:rowOff>19050</xdr:rowOff>
    </xdr:from>
    <xdr:to>
      <xdr:col>32</xdr:col>
      <xdr:colOff>123825</xdr:colOff>
      <xdr:row>408</xdr:row>
      <xdr:rowOff>161925</xdr:rowOff>
    </xdr:to>
    <xdr:sp macro="" textlink="">
      <xdr:nvSpPr>
        <xdr:cNvPr id="27" name="26 CuadroTexto">
          <a:extLst>
            <a:ext uri="{FF2B5EF4-FFF2-40B4-BE49-F238E27FC236}">
              <a16:creationId xmlns:a16="http://schemas.microsoft.com/office/drawing/2014/main" id="{00000000-0008-0000-0000-00001B000000}"/>
            </a:ext>
          </a:extLst>
        </xdr:cNvPr>
        <xdr:cNvSpPr txBox="1"/>
      </xdr:nvSpPr>
      <xdr:spPr>
        <a:xfrm>
          <a:off x="695325" y="58388250"/>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1II. SALUD Y BIENESTAR</a:t>
          </a:r>
        </a:p>
      </xdr:txBody>
    </xdr:sp>
    <xdr:clientData/>
  </xdr:twoCellAnchor>
  <xdr:twoCellAnchor editAs="oneCell">
    <xdr:from>
      <xdr:col>0</xdr:col>
      <xdr:colOff>0</xdr:colOff>
      <xdr:row>407</xdr:row>
      <xdr:rowOff>1</xdr:rowOff>
    </xdr:from>
    <xdr:to>
      <xdr:col>6</xdr:col>
      <xdr:colOff>112298</xdr:colOff>
      <xdr:row>409</xdr:row>
      <xdr:rowOff>19050</xdr:rowOff>
    </xdr:to>
    <xdr:pic>
      <xdr:nvPicPr>
        <xdr:cNvPr id="35" name="34 Imagen" descr="C:\Users\AUXPLANEACION08\AppData\Local\Microsoft\Windows\Temporary Internet Files\Content.IE5\CBXU0F9Q\buena-salud-para-tu-corazon-620x360[1].jpg">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85334476"/>
          <a:ext cx="656165" cy="380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50</xdr:col>
      <xdr:colOff>0</xdr:colOff>
      <xdr:row>238</xdr:row>
      <xdr:rowOff>57150</xdr:rowOff>
    </xdr:from>
    <xdr:to>
      <xdr:col>95</xdr:col>
      <xdr:colOff>9525</xdr:colOff>
      <xdr:row>248</xdr:row>
      <xdr:rowOff>4762</xdr:rowOff>
    </xdr:to>
    <xdr:graphicFrame macro="">
      <xdr:nvGraphicFramePr>
        <xdr:cNvPr id="13" name="12 Gráfico">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twoCellAnchor>
    <xdr:from>
      <xdr:col>51</xdr:col>
      <xdr:colOff>9262</xdr:colOff>
      <xdr:row>527</xdr:row>
      <xdr:rowOff>3760</xdr:rowOff>
    </xdr:from>
    <xdr:to>
      <xdr:col>95</xdr:col>
      <xdr:colOff>130343</xdr:colOff>
      <xdr:row>541</xdr:row>
      <xdr:rowOff>41984</xdr:rowOff>
    </xdr:to>
    <xdr:graphicFrame macro="">
      <xdr:nvGraphicFramePr>
        <xdr:cNvPr id="29" name="28 Gráfico">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xdr:from>
      <xdr:col>5</xdr:col>
      <xdr:colOff>28575</xdr:colOff>
      <xdr:row>543</xdr:row>
      <xdr:rowOff>19050</xdr:rowOff>
    </xdr:from>
    <xdr:to>
      <xdr:col>32</xdr:col>
      <xdr:colOff>123825</xdr:colOff>
      <xdr:row>544</xdr:row>
      <xdr:rowOff>161925</xdr:rowOff>
    </xdr:to>
    <xdr:sp macro="" textlink="">
      <xdr:nvSpPr>
        <xdr:cNvPr id="30" name="29 CuadroTexto">
          <a:extLst>
            <a:ext uri="{FF2B5EF4-FFF2-40B4-BE49-F238E27FC236}">
              <a16:creationId xmlns:a16="http://schemas.microsoft.com/office/drawing/2014/main" id="{00000000-0008-0000-0000-00001E000000}"/>
            </a:ext>
          </a:extLst>
        </xdr:cNvPr>
        <xdr:cNvSpPr txBox="1"/>
      </xdr:nvSpPr>
      <xdr:spPr>
        <a:xfrm>
          <a:off x="695325" y="78838425"/>
          <a:ext cx="37909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1V. EDUCACIÓN</a:t>
          </a:r>
        </a:p>
      </xdr:txBody>
    </xdr:sp>
    <xdr:clientData/>
  </xdr:twoCellAnchor>
  <xdr:twoCellAnchor editAs="oneCell">
    <xdr:from>
      <xdr:col>0</xdr:col>
      <xdr:colOff>0</xdr:colOff>
      <xdr:row>542</xdr:row>
      <xdr:rowOff>161926</xdr:rowOff>
    </xdr:from>
    <xdr:to>
      <xdr:col>6</xdr:col>
      <xdr:colOff>27631</xdr:colOff>
      <xdr:row>545</xdr:row>
      <xdr:rowOff>8839</xdr:rowOff>
    </xdr:to>
    <xdr:pic>
      <xdr:nvPicPr>
        <xdr:cNvPr id="32" name="31 Imagen" descr="C:\Users\AUXPLANEACION08\AppData\Local\Microsoft\Windows\Temporary Internet Files\Content.IE5\POUUPF0M\educacion[1].png">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155382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114299</xdr:colOff>
      <xdr:row>565</xdr:row>
      <xdr:rowOff>9525</xdr:rowOff>
    </xdr:from>
    <xdr:to>
      <xdr:col>46</xdr:col>
      <xdr:colOff>0</xdr:colOff>
      <xdr:row>579</xdr:row>
      <xdr:rowOff>171450</xdr:rowOff>
    </xdr:to>
    <xdr:graphicFrame macro="">
      <xdr:nvGraphicFramePr>
        <xdr:cNvPr id="31" name="30 Gráfico">
          <a:extLst>
            <a:ext uri="{FF2B5EF4-FFF2-40B4-BE49-F238E27FC236}">
              <a16:creationId xmlns:a16="http://schemas.microsoft.com/office/drawing/2014/main" id="{00000000-0008-0000-00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xdr:from>
      <xdr:col>50</xdr:col>
      <xdr:colOff>0</xdr:colOff>
      <xdr:row>565</xdr:row>
      <xdr:rowOff>0</xdr:rowOff>
    </xdr:from>
    <xdr:to>
      <xdr:col>95</xdr:col>
      <xdr:colOff>0</xdr:colOff>
      <xdr:row>579</xdr:row>
      <xdr:rowOff>171450</xdr:rowOff>
    </xdr:to>
    <xdr:graphicFrame macro="">
      <xdr:nvGraphicFramePr>
        <xdr:cNvPr id="36" name="35 Gráfico">
          <a:extLst>
            <a:ext uri="{FF2B5EF4-FFF2-40B4-BE49-F238E27FC236}">
              <a16:creationId xmlns:a16="http://schemas.microsoft.com/office/drawing/2014/main" id="{00000000-0008-0000-00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xdr:from>
      <xdr:col>50</xdr:col>
      <xdr:colOff>1</xdr:colOff>
      <xdr:row>602</xdr:row>
      <xdr:rowOff>171450</xdr:rowOff>
    </xdr:from>
    <xdr:to>
      <xdr:col>95</xdr:col>
      <xdr:colOff>9525</xdr:colOff>
      <xdr:row>620</xdr:row>
      <xdr:rowOff>161925</xdr:rowOff>
    </xdr:to>
    <xdr:graphicFrame macro="">
      <xdr:nvGraphicFramePr>
        <xdr:cNvPr id="39" name="38 Gráfico">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fLocksWithSheet="0"/>
  </xdr:twoCellAnchor>
  <xdr:twoCellAnchor>
    <xdr:from>
      <xdr:col>2</xdr:col>
      <xdr:colOff>114300</xdr:colOff>
      <xdr:row>603</xdr:row>
      <xdr:rowOff>0</xdr:rowOff>
    </xdr:from>
    <xdr:to>
      <xdr:col>49</xdr:col>
      <xdr:colOff>19050</xdr:colOff>
      <xdr:row>621</xdr:row>
      <xdr:rowOff>9525</xdr:rowOff>
    </xdr:to>
    <xdr:graphicFrame macro="">
      <xdr:nvGraphicFramePr>
        <xdr:cNvPr id="37" name="36 Gráfico">
          <a:extLst>
            <a:ext uri="{FF2B5EF4-FFF2-40B4-BE49-F238E27FC236}">
              <a16:creationId xmlns:a16="http://schemas.microsoft.com/office/drawing/2014/main" id="{00000000-0008-0000-00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twoCellAnchor>
  <xdr:twoCellAnchor>
    <xdr:from>
      <xdr:col>2</xdr:col>
      <xdr:colOff>123825</xdr:colOff>
      <xdr:row>624</xdr:row>
      <xdr:rowOff>171450</xdr:rowOff>
    </xdr:from>
    <xdr:to>
      <xdr:col>46</xdr:col>
      <xdr:colOff>0</xdr:colOff>
      <xdr:row>640</xdr:row>
      <xdr:rowOff>19050</xdr:rowOff>
    </xdr:to>
    <xdr:graphicFrame macro="">
      <xdr:nvGraphicFramePr>
        <xdr:cNvPr id="38" name="37 Gráfico">
          <a:extLst>
            <a:ext uri="{FF2B5EF4-FFF2-40B4-BE49-F238E27FC236}">
              <a16:creationId xmlns:a16="http://schemas.microsoft.com/office/drawing/2014/main" id="{00000000-0008-0000-00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xdr:from>
      <xdr:col>5</xdr:col>
      <xdr:colOff>28575</xdr:colOff>
      <xdr:row>662</xdr:row>
      <xdr:rowOff>19050</xdr:rowOff>
    </xdr:from>
    <xdr:to>
      <xdr:col>32</xdr:col>
      <xdr:colOff>123825</xdr:colOff>
      <xdr:row>663</xdr:row>
      <xdr:rowOff>161925</xdr:rowOff>
    </xdr:to>
    <xdr:sp macro="" textlink="">
      <xdr:nvSpPr>
        <xdr:cNvPr id="41" name="40 CuadroTexto">
          <a:extLst>
            <a:ext uri="{FF2B5EF4-FFF2-40B4-BE49-F238E27FC236}">
              <a16:creationId xmlns:a16="http://schemas.microsoft.com/office/drawing/2014/main" id="{00000000-0008-0000-0000-000029000000}"/>
            </a:ext>
          </a:extLst>
        </xdr:cNvPr>
        <xdr:cNvSpPr txBox="1"/>
      </xdr:nvSpPr>
      <xdr:spPr>
        <a:xfrm>
          <a:off x="695325" y="6146482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 SERVICIOS PÚBLICOS</a:t>
          </a:r>
        </a:p>
      </xdr:txBody>
    </xdr:sp>
    <xdr:clientData/>
  </xdr:twoCellAnchor>
  <xdr:oneCellAnchor>
    <xdr:from>
      <xdr:col>0</xdr:col>
      <xdr:colOff>0</xdr:colOff>
      <xdr:row>661</xdr:row>
      <xdr:rowOff>161926</xdr:rowOff>
    </xdr:from>
    <xdr:ext cx="571498" cy="389840"/>
    <xdr:pic>
      <xdr:nvPicPr>
        <xdr:cNvPr id="42" name="41 Imagen" descr="C:\Users\AUXPLANEACION08\AppData\Local\Microsoft\Windows\Temporary Internet Files\Content.IE5\POUUPF0M\educacion[1].png">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6144577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xdr:col>
      <xdr:colOff>1</xdr:colOff>
      <xdr:row>644</xdr:row>
      <xdr:rowOff>9524</xdr:rowOff>
    </xdr:from>
    <xdr:to>
      <xdr:col>49</xdr:col>
      <xdr:colOff>28576</xdr:colOff>
      <xdr:row>659</xdr:row>
      <xdr:rowOff>0</xdr:rowOff>
    </xdr:to>
    <xdr:graphicFrame macro="">
      <xdr:nvGraphicFramePr>
        <xdr:cNvPr id="43" name="42 Gráfico">
          <a:extLst>
            <a:ext uri="{FF2B5EF4-FFF2-40B4-BE49-F238E27FC236}">
              <a16:creationId xmlns:a16="http://schemas.microsoft.com/office/drawing/2014/main" id="{00000000-0008-0000-00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xdr:from>
      <xdr:col>2</xdr:col>
      <xdr:colOff>114301</xdr:colOff>
      <xdr:row>730</xdr:row>
      <xdr:rowOff>19049</xdr:rowOff>
    </xdr:from>
    <xdr:to>
      <xdr:col>49</xdr:col>
      <xdr:colOff>28575</xdr:colOff>
      <xdr:row>750</xdr:row>
      <xdr:rowOff>19050</xdr:rowOff>
    </xdr:to>
    <xdr:graphicFrame macro="">
      <xdr:nvGraphicFramePr>
        <xdr:cNvPr id="40" name="39 Gráfico">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fLocksWithSheet="0"/>
  </xdr:twoCellAnchor>
  <xdr:twoCellAnchor>
    <xdr:from>
      <xdr:col>50</xdr:col>
      <xdr:colOff>38101</xdr:colOff>
      <xdr:row>730</xdr:row>
      <xdr:rowOff>0</xdr:rowOff>
    </xdr:from>
    <xdr:to>
      <xdr:col>94</xdr:col>
      <xdr:colOff>142875</xdr:colOff>
      <xdr:row>750</xdr:row>
      <xdr:rowOff>9525</xdr:rowOff>
    </xdr:to>
    <xdr:graphicFrame macro="">
      <xdr:nvGraphicFramePr>
        <xdr:cNvPr id="44" name="43 Gráfico">
          <a:extLst>
            <a:ext uri="{FF2B5EF4-FFF2-40B4-BE49-F238E27FC236}">
              <a16:creationId xmlns:a16="http://schemas.microsoft.com/office/drawing/2014/main" id="{00000000-0008-0000-00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xdr:from>
      <xdr:col>2</xdr:col>
      <xdr:colOff>133349</xdr:colOff>
      <xdr:row>753</xdr:row>
      <xdr:rowOff>180974</xdr:rowOff>
    </xdr:from>
    <xdr:to>
      <xdr:col>49</xdr:col>
      <xdr:colOff>66675</xdr:colOff>
      <xdr:row>770</xdr:row>
      <xdr:rowOff>180974</xdr:rowOff>
    </xdr:to>
    <xdr:graphicFrame macro="">
      <xdr:nvGraphicFramePr>
        <xdr:cNvPr id="45" name="44 Gráfico">
          <a:extLst>
            <a:ext uri="{FF2B5EF4-FFF2-40B4-BE49-F238E27FC236}">
              <a16:creationId xmlns:a16="http://schemas.microsoft.com/office/drawing/2014/main" id="{00000000-0008-0000-00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fLocksWithSheet="0"/>
  </xdr:twoCellAnchor>
  <xdr:twoCellAnchor>
    <xdr:from>
      <xdr:col>50</xdr:col>
      <xdr:colOff>133349</xdr:colOff>
      <xdr:row>754</xdr:row>
      <xdr:rowOff>0</xdr:rowOff>
    </xdr:from>
    <xdr:to>
      <xdr:col>94</xdr:col>
      <xdr:colOff>104775</xdr:colOff>
      <xdr:row>771</xdr:row>
      <xdr:rowOff>19050</xdr:rowOff>
    </xdr:to>
    <xdr:graphicFrame macro="">
      <xdr:nvGraphicFramePr>
        <xdr:cNvPr id="46" name="45 Gráfico">
          <a:extLst>
            <a:ext uri="{FF2B5EF4-FFF2-40B4-BE49-F238E27FC236}">
              <a16:creationId xmlns:a16="http://schemas.microsoft.com/office/drawing/2014/main" id="{00000000-0008-0000-00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fLocksWithSheet="0"/>
  </xdr:twoCellAnchor>
  <xdr:twoCellAnchor>
    <xdr:from>
      <xdr:col>5</xdr:col>
      <xdr:colOff>28575</xdr:colOff>
      <xdr:row>773</xdr:row>
      <xdr:rowOff>19050</xdr:rowOff>
    </xdr:from>
    <xdr:to>
      <xdr:col>32</xdr:col>
      <xdr:colOff>123825</xdr:colOff>
      <xdr:row>774</xdr:row>
      <xdr:rowOff>161925</xdr:rowOff>
    </xdr:to>
    <xdr:sp macro="" textlink="">
      <xdr:nvSpPr>
        <xdr:cNvPr id="47" name="46 CuadroTexto">
          <a:extLst>
            <a:ext uri="{FF2B5EF4-FFF2-40B4-BE49-F238E27FC236}">
              <a16:creationId xmlns:a16="http://schemas.microsoft.com/office/drawing/2014/main" id="{00000000-0008-0000-0000-00002F000000}"/>
            </a:ext>
          </a:extLst>
        </xdr:cNvPr>
        <xdr:cNvSpPr txBox="1"/>
      </xdr:nvSpPr>
      <xdr:spPr>
        <a:xfrm>
          <a:off x="695325" y="14507527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 VÍAS Y TRANSPORTE</a:t>
          </a:r>
        </a:p>
      </xdr:txBody>
    </xdr:sp>
    <xdr:clientData/>
  </xdr:twoCellAnchor>
  <xdr:twoCellAnchor editAs="oneCell">
    <xdr:from>
      <xdr:col>0</xdr:col>
      <xdr:colOff>1</xdr:colOff>
      <xdr:row>772</xdr:row>
      <xdr:rowOff>161925</xdr:rowOff>
    </xdr:from>
    <xdr:to>
      <xdr:col>6</xdr:col>
      <xdr:colOff>31517</xdr:colOff>
      <xdr:row>775</xdr:row>
      <xdr:rowOff>10630</xdr:rowOff>
    </xdr:to>
    <xdr:pic>
      <xdr:nvPicPr>
        <xdr:cNvPr id="51" name="50 Imagen" descr="C:\Users\AUXPLANEACION08\AppData\Local\Microsoft\Windows\Temporary Internet Files\Content.IE5\QJR6QI2A\Transporte-diego-19102009[1].gif">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 y="165125400"/>
          <a:ext cx="575383" cy="3916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50</xdr:col>
      <xdr:colOff>0</xdr:colOff>
      <xdr:row>851</xdr:row>
      <xdr:rowOff>17319</xdr:rowOff>
    </xdr:from>
    <xdr:to>
      <xdr:col>95</xdr:col>
      <xdr:colOff>19050</xdr:colOff>
      <xdr:row>866</xdr:row>
      <xdr:rowOff>170391</xdr:rowOff>
    </xdr:to>
    <xdr:graphicFrame macro="">
      <xdr:nvGraphicFramePr>
        <xdr:cNvPr id="7" name="6 Gráfico">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fLocksWithSheet="0"/>
  </xdr:twoCellAnchor>
  <xdr:twoCellAnchor>
    <xdr:from>
      <xdr:col>50</xdr:col>
      <xdr:colOff>23813</xdr:colOff>
      <xdr:row>868</xdr:row>
      <xdr:rowOff>176576</xdr:rowOff>
    </xdr:from>
    <xdr:to>
      <xdr:col>95</xdr:col>
      <xdr:colOff>38100</xdr:colOff>
      <xdr:row>886</xdr:row>
      <xdr:rowOff>8659</xdr:rowOff>
    </xdr:to>
    <xdr:graphicFrame macro="">
      <xdr:nvGraphicFramePr>
        <xdr:cNvPr id="9" name="8 Gráfico">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fLocksWithSheet="0"/>
  </xdr:twoCellAnchor>
  <xdr:twoCellAnchor>
    <xdr:from>
      <xdr:col>7</xdr:col>
      <xdr:colOff>18548</xdr:colOff>
      <xdr:row>888</xdr:row>
      <xdr:rowOff>9024</xdr:rowOff>
    </xdr:from>
    <xdr:to>
      <xdr:col>34</xdr:col>
      <xdr:colOff>113799</xdr:colOff>
      <xdr:row>889</xdr:row>
      <xdr:rowOff>151899</xdr:rowOff>
    </xdr:to>
    <xdr:sp macro="" textlink="">
      <xdr:nvSpPr>
        <xdr:cNvPr id="49" name="46 CuadroTexto">
          <a:extLst>
            <a:ext uri="{FF2B5EF4-FFF2-40B4-BE49-F238E27FC236}">
              <a16:creationId xmlns:a16="http://schemas.microsoft.com/office/drawing/2014/main" id="{00000000-0008-0000-0000-000031000000}"/>
            </a:ext>
          </a:extLst>
        </xdr:cNvPr>
        <xdr:cNvSpPr txBox="1"/>
      </xdr:nvSpPr>
      <xdr:spPr>
        <a:xfrm>
          <a:off x="930943" y="184382945"/>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a:t>
          </a:r>
          <a:r>
            <a:rPr lang="es-CO" sz="1600" b="1" baseline="0">
              <a:solidFill>
                <a:schemeClr val="bg1"/>
              </a:solidFill>
              <a:latin typeface="Gill Sans MT" panose="020B0502020104020203" pitchFamily="34" charset="0"/>
            </a:rPr>
            <a:t> EQUIPAMIENTO</a:t>
          </a:r>
        </a:p>
        <a:p>
          <a:endParaRPr lang="es-CO" sz="1600" b="1">
            <a:solidFill>
              <a:schemeClr val="bg1"/>
            </a:solidFill>
            <a:latin typeface="Gill Sans MT" panose="020B0502020104020203" pitchFamily="34" charset="0"/>
          </a:endParaRPr>
        </a:p>
      </xdr:txBody>
    </xdr:sp>
    <xdr:clientData/>
  </xdr:twoCellAnchor>
  <xdr:oneCellAnchor>
    <xdr:from>
      <xdr:col>2</xdr:col>
      <xdr:colOff>50801</xdr:colOff>
      <xdr:row>888</xdr:row>
      <xdr:rowOff>9525</xdr:rowOff>
    </xdr:from>
    <xdr:ext cx="600783" cy="382103"/>
    <xdr:pic>
      <xdr:nvPicPr>
        <xdr:cNvPr id="50" name="50 Imagen" descr="C:\Users\AUXPLANEACION08\AppData\Local\Microsoft\Windows\Temporary Internet Files\Content.IE5\QJR6QI2A\Transporte-diego-19102009[1].gif">
          <a:extLst>
            <a:ext uri="{FF2B5EF4-FFF2-40B4-BE49-F238E27FC236}">
              <a16:creationId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322944" y="180766811"/>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78706</xdr:colOff>
      <xdr:row>917</xdr:row>
      <xdr:rowOff>29076</xdr:rowOff>
    </xdr:from>
    <xdr:to>
      <xdr:col>33</xdr:col>
      <xdr:colOff>43615</xdr:colOff>
      <xdr:row>918</xdr:row>
      <xdr:rowOff>171951</xdr:rowOff>
    </xdr:to>
    <xdr:sp macro="" textlink="">
      <xdr:nvSpPr>
        <xdr:cNvPr id="48" name="46 CuadroTexto">
          <a:extLst>
            <a:ext uri="{FF2B5EF4-FFF2-40B4-BE49-F238E27FC236}">
              <a16:creationId xmlns:a16="http://schemas.microsoft.com/office/drawing/2014/main" id="{00000000-0008-0000-0000-000030000000}"/>
            </a:ext>
          </a:extLst>
        </xdr:cNvPr>
        <xdr:cNvSpPr txBox="1"/>
      </xdr:nvSpPr>
      <xdr:spPr>
        <a:xfrm>
          <a:off x="730417" y="189095313"/>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VIII.</a:t>
          </a:r>
          <a:r>
            <a:rPr lang="es-CO" sz="1600" b="1" baseline="0">
              <a:solidFill>
                <a:schemeClr val="bg1"/>
              </a:solidFill>
              <a:latin typeface="Gill Sans MT" panose="020B0502020104020203" pitchFamily="34" charset="0"/>
            </a:rPr>
            <a:t> SECTOR AGROPECUARIO</a:t>
          </a:r>
        </a:p>
        <a:p>
          <a:endParaRPr lang="es-CO" sz="1600" b="1">
            <a:solidFill>
              <a:schemeClr val="bg1"/>
            </a:solidFill>
            <a:latin typeface="Gill Sans MT" panose="020B0502020104020203" pitchFamily="34" charset="0"/>
          </a:endParaRPr>
        </a:p>
      </xdr:txBody>
    </xdr:sp>
    <xdr:clientData/>
  </xdr:twoCellAnchor>
  <xdr:oneCellAnchor>
    <xdr:from>
      <xdr:col>0</xdr:col>
      <xdr:colOff>60829</xdr:colOff>
      <xdr:row>916</xdr:row>
      <xdr:rowOff>169947</xdr:rowOff>
    </xdr:from>
    <xdr:ext cx="600783" cy="382103"/>
    <xdr:pic>
      <xdr:nvPicPr>
        <xdr:cNvPr id="52" name="50 Imagen" descr="C:\Users\AUXPLANEACION08\AppData\Local\Microsoft\Windows\Temporary Internet Files\Content.IE5\QJR6QI2A\Transporte-diego-19102009[1].gif">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60829" y="189055710"/>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983</xdr:row>
      <xdr:rowOff>19050</xdr:rowOff>
    </xdr:from>
    <xdr:to>
      <xdr:col>42</xdr:col>
      <xdr:colOff>66675</xdr:colOff>
      <xdr:row>984</xdr:row>
      <xdr:rowOff>161925</xdr:rowOff>
    </xdr:to>
    <xdr:sp macro="" textlink="">
      <xdr:nvSpPr>
        <xdr:cNvPr id="53" name="52 CuadroTexto">
          <a:extLst>
            <a:ext uri="{FF2B5EF4-FFF2-40B4-BE49-F238E27FC236}">
              <a16:creationId xmlns:a16="http://schemas.microsoft.com/office/drawing/2014/main" id="{00000000-0008-0000-0000-000035000000}"/>
            </a:ext>
          </a:extLst>
        </xdr:cNvPr>
        <xdr:cNvSpPr txBox="1"/>
      </xdr:nvSpPr>
      <xdr:spPr>
        <a:xfrm>
          <a:off x="695325" y="1850707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 CATASTRO Y PROPIEDAD RAÍZ </a:t>
          </a:r>
        </a:p>
      </xdr:txBody>
    </xdr:sp>
    <xdr:clientData/>
  </xdr:twoCellAnchor>
  <xdr:oneCellAnchor>
    <xdr:from>
      <xdr:col>0</xdr:col>
      <xdr:colOff>0</xdr:colOff>
      <xdr:row>982</xdr:row>
      <xdr:rowOff>161926</xdr:rowOff>
    </xdr:from>
    <xdr:ext cx="571498" cy="389840"/>
    <xdr:pic>
      <xdr:nvPicPr>
        <xdr:cNvPr id="54" name="53 Imagen" descr="C:\Users\AUXPLANEACION08\AppData\Local\Microsoft\Windows\Temporary Internet Files\Content.IE5\POUUPF0M\educacion[1].png">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850326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1028</xdr:row>
      <xdr:rowOff>19050</xdr:rowOff>
    </xdr:from>
    <xdr:to>
      <xdr:col>42</xdr:col>
      <xdr:colOff>66675</xdr:colOff>
      <xdr:row>1029</xdr:row>
      <xdr:rowOff>161925</xdr:rowOff>
    </xdr:to>
    <xdr:sp macro="" textlink="">
      <xdr:nvSpPr>
        <xdr:cNvPr id="55" name="54 CuadroTexto">
          <a:extLst>
            <a:ext uri="{FF2B5EF4-FFF2-40B4-BE49-F238E27FC236}">
              <a16:creationId xmlns:a16="http://schemas.microsoft.com/office/drawing/2014/main" id="{00000000-0008-0000-0000-000037000000}"/>
            </a:ext>
          </a:extLst>
        </xdr:cNvPr>
        <xdr:cNvSpPr txBox="1"/>
      </xdr:nvSpPr>
      <xdr:spPr>
        <a:xfrm>
          <a:off x="695325" y="1915858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a:t>
          </a:r>
          <a:r>
            <a:rPr lang="es-CO" sz="1600" b="1" baseline="0">
              <a:solidFill>
                <a:schemeClr val="bg1"/>
              </a:solidFill>
              <a:latin typeface="Gill Sans MT" panose="020B0502020104020203" pitchFamily="34" charset="0"/>
            </a:rPr>
            <a:t> TURISMO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1027</xdr:row>
      <xdr:rowOff>152401</xdr:rowOff>
    </xdr:from>
    <xdr:ext cx="571498" cy="389840"/>
    <xdr:pic>
      <xdr:nvPicPr>
        <xdr:cNvPr id="56" name="55 Imagen" descr="C:\Users\AUXPLANEACION08\AppData\Local\Microsoft\Windows\Temporary Internet Files\Content.IE5\POUUPF0M\educacion[1].png">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91538226"/>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1060</xdr:row>
      <xdr:rowOff>19050</xdr:rowOff>
    </xdr:from>
    <xdr:to>
      <xdr:col>42</xdr:col>
      <xdr:colOff>66675</xdr:colOff>
      <xdr:row>1061</xdr:row>
      <xdr:rowOff>161925</xdr:rowOff>
    </xdr:to>
    <xdr:sp macro="" textlink="">
      <xdr:nvSpPr>
        <xdr:cNvPr id="57" name="56 CuadroTexto">
          <a:extLst>
            <a:ext uri="{FF2B5EF4-FFF2-40B4-BE49-F238E27FC236}">
              <a16:creationId xmlns:a16="http://schemas.microsoft.com/office/drawing/2014/main" id="{00000000-0008-0000-0000-000039000000}"/>
            </a:ext>
          </a:extLst>
        </xdr:cNvPr>
        <xdr:cNvSpPr txBox="1"/>
      </xdr:nvSpPr>
      <xdr:spPr>
        <a:xfrm>
          <a:off x="678007" y="208668505"/>
          <a:ext cx="4973782" cy="324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a:t>
          </a:r>
          <a:r>
            <a:rPr lang="es-CO" sz="1600" b="1" baseline="0">
              <a:solidFill>
                <a:schemeClr val="bg1"/>
              </a:solidFill>
              <a:latin typeface="Gill Sans MT" panose="020B0502020104020203" pitchFamily="34" charset="0"/>
            </a:rPr>
            <a:t> FINANZAS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1059</xdr:row>
      <xdr:rowOff>152401</xdr:rowOff>
    </xdr:from>
    <xdr:ext cx="571498" cy="389840"/>
    <xdr:pic>
      <xdr:nvPicPr>
        <xdr:cNvPr id="58" name="57 Imagen" descr="C:\Users\AUXPLANEACION08\AppData\Local\Microsoft\Windows\Temporary Internet Files\Content.IE5\POUUPF0M\educacion[1].png">
          <a:extLst>
            <a:ext uri="{FF2B5EF4-FFF2-40B4-BE49-F238E27FC236}">
              <a16:creationId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20862001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xdr:col>
      <xdr:colOff>137582</xdr:colOff>
      <xdr:row>1158</xdr:row>
      <xdr:rowOff>148167</xdr:rowOff>
    </xdr:from>
    <xdr:to>
      <xdr:col>49</xdr:col>
      <xdr:colOff>31749</xdr:colOff>
      <xdr:row>1175</xdr:row>
      <xdr:rowOff>10582</xdr:rowOff>
    </xdr:to>
    <xdr:graphicFrame macro="">
      <xdr:nvGraphicFramePr>
        <xdr:cNvPr id="62" name="61 Gráfico">
          <a:extLst>
            <a:ext uri="{FF2B5EF4-FFF2-40B4-BE49-F238E27FC236}">
              <a16:creationId xmlns:a16="http://schemas.microsoft.com/office/drawing/2014/main" id="{00000000-0008-0000-0000-00003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fLocksWithSheet="0"/>
  </xdr:twoCellAnchor>
  <xdr:twoCellAnchor>
    <xdr:from>
      <xdr:col>49</xdr:col>
      <xdr:colOff>120317</xdr:colOff>
      <xdr:row>1158</xdr:row>
      <xdr:rowOff>137360</xdr:rowOff>
    </xdr:from>
    <xdr:to>
      <xdr:col>94</xdr:col>
      <xdr:colOff>130342</xdr:colOff>
      <xdr:row>1174</xdr:row>
      <xdr:rowOff>160421</xdr:rowOff>
    </xdr:to>
    <xdr:graphicFrame macro="">
      <xdr:nvGraphicFramePr>
        <xdr:cNvPr id="64" name="63 Gráfico">
          <a:extLst>
            <a:ext uri="{FF2B5EF4-FFF2-40B4-BE49-F238E27FC236}">
              <a16:creationId xmlns:a16="http://schemas.microsoft.com/office/drawing/2014/main" id="{00000000-0008-0000-0000-00004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xdr:from>
      <xdr:col>49</xdr:col>
      <xdr:colOff>130341</xdr:colOff>
      <xdr:row>392</xdr:row>
      <xdr:rowOff>1</xdr:rowOff>
    </xdr:from>
    <xdr:to>
      <xdr:col>95</xdr:col>
      <xdr:colOff>30078</xdr:colOff>
      <xdr:row>404</xdr:row>
      <xdr:rowOff>1</xdr:rowOff>
    </xdr:to>
    <xdr:graphicFrame macro="">
      <xdr:nvGraphicFramePr>
        <xdr:cNvPr id="59" name="58 Gráfico">
          <a:extLst>
            <a:ext uri="{FF2B5EF4-FFF2-40B4-BE49-F238E27FC236}">
              <a16:creationId xmlns:a16="http://schemas.microsoft.com/office/drawing/2014/main" id="{00000000-0008-0000-00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fLocksWithSheet="0"/>
  </xdr:twoCellAnchor>
  <xdr:twoCellAnchor>
    <xdr:from>
      <xdr:col>49</xdr:col>
      <xdr:colOff>105834</xdr:colOff>
      <xdr:row>506</xdr:row>
      <xdr:rowOff>158750</xdr:rowOff>
    </xdr:from>
    <xdr:to>
      <xdr:col>95</xdr:col>
      <xdr:colOff>1</xdr:colOff>
      <xdr:row>514</xdr:row>
      <xdr:rowOff>116417</xdr:rowOff>
    </xdr:to>
    <xdr:graphicFrame macro="">
      <xdr:nvGraphicFramePr>
        <xdr:cNvPr id="65" name="64 Gráfico">
          <a:extLst>
            <a:ext uri="{FF2B5EF4-FFF2-40B4-BE49-F238E27FC236}">
              <a16:creationId xmlns:a16="http://schemas.microsoft.com/office/drawing/2014/main" id="{00000000-0008-0000-0000-00004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xdr:from>
      <xdr:col>49</xdr:col>
      <xdr:colOff>105830</xdr:colOff>
      <xdr:row>514</xdr:row>
      <xdr:rowOff>169333</xdr:rowOff>
    </xdr:from>
    <xdr:to>
      <xdr:col>95</xdr:col>
      <xdr:colOff>1</xdr:colOff>
      <xdr:row>521</xdr:row>
      <xdr:rowOff>137583</xdr:rowOff>
    </xdr:to>
    <xdr:graphicFrame macro="">
      <xdr:nvGraphicFramePr>
        <xdr:cNvPr id="67" name="66 Gráfico">
          <a:extLst>
            <a:ext uri="{FF2B5EF4-FFF2-40B4-BE49-F238E27FC236}">
              <a16:creationId xmlns:a16="http://schemas.microsoft.com/office/drawing/2014/main" id="{00000000-0008-0000-0000-00004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editAs="oneCell">
    <xdr:from>
      <xdr:col>5</xdr:col>
      <xdr:colOff>30078</xdr:colOff>
      <xdr:row>56</xdr:row>
      <xdr:rowOff>100263</xdr:rowOff>
    </xdr:from>
    <xdr:to>
      <xdr:col>19</xdr:col>
      <xdr:colOff>0</xdr:colOff>
      <xdr:row>63</xdr:row>
      <xdr:rowOff>53333</xdr:rowOff>
    </xdr:to>
    <xdr:pic>
      <xdr:nvPicPr>
        <xdr:cNvPr id="60" name="Imagen 59" descr="Resultado de imagen para BUENAVISTA QUINDIO bandera">
          <a:extLst>
            <a:ext uri="{FF2B5EF4-FFF2-40B4-BE49-F238E27FC236}">
              <a16:creationId xmlns:a16="http://schemas.microsoft.com/office/drawing/2014/main" id="{00000000-0008-0000-0000-00003C000000}"/>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681789" y="10186737"/>
          <a:ext cx="1794711" cy="1216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40107</xdr:colOff>
      <xdr:row>68</xdr:row>
      <xdr:rowOff>118028</xdr:rowOff>
    </xdr:from>
    <xdr:to>
      <xdr:col>18</xdr:col>
      <xdr:colOff>34118</xdr:colOff>
      <xdr:row>79</xdr:row>
      <xdr:rowOff>60159</xdr:rowOff>
    </xdr:to>
    <xdr:pic>
      <xdr:nvPicPr>
        <xdr:cNvPr id="61" name="Imagen 60" descr="Resultado de imagen para BUENAVISTA QUINDIO escudo">
          <a:extLst>
            <a:ext uri="{FF2B5EF4-FFF2-40B4-BE49-F238E27FC236}">
              <a16:creationId xmlns:a16="http://schemas.microsoft.com/office/drawing/2014/main" id="{00000000-0008-0000-0000-00003D000000}"/>
            </a:ext>
          </a:extLst>
        </xdr:cNvPr>
        <xdr:cNvPicPr>
          <a:picLocks noChangeAspect="1" noChangeArrowheads="1"/>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a:stretch>
          <a:fillRect/>
        </a:stretch>
      </xdr:blipFill>
      <xdr:spPr bwMode="auto">
        <a:xfrm>
          <a:off x="691818" y="12370186"/>
          <a:ext cx="1688458" cy="1927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36</xdr:col>
      <xdr:colOff>50131</xdr:colOff>
      <xdr:row>6</xdr:row>
      <xdr:rowOff>40106</xdr:rowOff>
    </xdr:from>
    <xdr:to>
      <xdr:col>65</xdr:col>
      <xdr:colOff>212824</xdr:colOff>
      <xdr:row>19</xdr:row>
      <xdr:rowOff>160421</xdr:rowOff>
    </xdr:to>
    <xdr:pic>
      <xdr:nvPicPr>
        <xdr:cNvPr id="66" name="Imagen 65" descr="C:\Users\AUXPLANEACION31\Downloads\PLANO BUENVISTA.jpg">
          <a:extLst>
            <a:ext uri="{FF2B5EF4-FFF2-40B4-BE49-F238E27FC236}">
              <a16:creationId xmlns:a16="http://schemas.microsoft.com/office/drawing/2014/main" id="{00000000-0008-0000-0000-000042000000}"/>
            </a:ext>
          </a:extLst>
        </xdr:cNvPr>
        <xdr:cNvPicPr/>
      </xdr:nvPicPr>
      <xdr:blipFill>
        <a:blip xmlns:r="http://schemas.openxmlformats.org/officeDocument/2006/relationships" r:embed="rId32" cstate="print">
          <a:extLst>
            <a:ext uri="{28A0092B-C50C-407E-A947-70E740481C1C}">
              <a14:useLocalDpi xmlns:a14="http://schemas.microsoft.com/office/drawing/2010/main" val="0"/>
            </a:ext>
          </a:extLst>
        </a:blip>
        <a:srcRect/>
        <a:stretch>
          <a:fillRect/>
        </a:stretch>
      </xdr:blipFill>
      <xdr:spPr bwMode="auto">
        <a:xfrm>
          <a:off x="4892842" y="1223211"/>
          <a:ext cx="3880184" cy="2466473"/>
        </a:xfrm>
        <a:prstGeom prst="rect">
          <a:avLst/>
        </a:prstGeom>
        <a:noFill/>
        <a:ln>
          <a:noFill/>
        </a:ln>
      </xdr:spPr>
    </xdr:pic>
    <xdr:clientData/>
  </xdr:twoCellAnchor>
  <xdr:twoCellAnchor>
    <xdr:from>
      <xdr:col>1</xdr:col>
      <xdr:colOff>113108</xdr:colOff>
      <xdr:row>1090</xdr:row>
      <xdr:rowOff>86916</xdr:rowOff>
    </xdr:from>
    <xdr:to>
      <xdr:col>31</xdr:col>
      <xdr:colOff>5292</xdr:colOff>
      <xdr:row>1106</xdr:row>
      <xdr:rowOff>1323</xdr:rowOff>
    </xdr:to>
    <xdr:graphicFrame macro="">
      <xdr:nvGraphicFramePr>
        <xdr:cNvPr id="63" name="Gráfico 62">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33</xdr:col>
      <xdr:colOff>29764</xdr:colOff>
      <xdr:row>1090</xdr:row>
      <xdr:rowOff>122633</xdr:rowOff>
    </xdr:from>
    <xdr:to>
      <xdr:col>68</xdr:col>
      <xdr:colOff>47626</xdr:colOff>
      <xdr:row>1105</xdr:row>
      <xdr:rowOff>166688</xdr:rowOff>
    </xdr:to>
    <xdr:graphicFrame macro="">
      <xdr:nvGraphicFramePr>
        <xdr:cNvPr id="68" name="Gráfico 67">
          <a:extLst>
            <a:ext uri="{FF2B5EF4-FFF2-40B4-BE49-F238E27FC236}">
              <a16:creationId xmlns:a16="http://schemas.microsoft.com/office/drawing/2014/main" id="{00000000-0008-0000-0000-00004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69</xdr:col>
      <xdr:colOff>17862</xdr:colOff>
      <xdr:row>1090</xdr:row>
      <xdr:rowOff>119063</xdr:rowOff>
    </xdr:from>
    <xdr:to>
      <xdr:col>93</xdr:col>
      <xdr:colOff>107158</xdr:colOff>
      <xdr:row>1105</xdr:row>
      <xdr:rowOff>154781</xdr:rowOff>
    </xdr:to>
    <xdr:graphicFrame macro="">
      <xdr:nvGraphicFramePr>
        <xdr:cNvPr id="69" name="Gráfico 68">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51</xdr:col>
      <xdr:colOff>5953</xdr:colOff>
      <xdr:row>1109</xdr:row>
      <xdr:rowOff>27383</xdr:rowOff>
    </xdr:from>
    <xdr:to>
      <xdr:col>93</xdr:col>
      <xdr:colOff>11906</xdr:colOff>
      <xdr:row>1124</xdr:row>
      <xdr:rowOff>142875</xdr:rowOff>
    </xdr:to>
    <xdr:graphicFrame macro="">
      <xdr:nvGraphicFramePr>
        <xdr:cNvPr id="70" name="Gráfico 69">
          <a:extLst>
            <a:ext uri="{FF2B5EF4-FFF2-40B4-BE49-F238E27FC236}">
              <a16:creationId xmlns:a16="http://schemas.microsoft.com/office/drawing/2014/main" id="{00000000-0008-0000-0000-00004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113108</xdr:colOff>
      <xdr:row>1109</xdr:row>
      <xdr:rowOff>75010</xdr:rowOff>
    </xdr:from>
    <xdr:to>
      <xdr:col>41</xdr:col>
      <xdr:colOff>83343</xdr:colOff>
      <xdr:row>1124</xdr:row>
      <xdr:rowOff>139304</xdr:rowOff>
    </xdr:to>
    <xdr:graphicFrame macro="">
      <xdr:nvGraphicFramePr>
        <xdr:cNvPr id="71" name="Gráfico 70">
          <a:extLst>
            <a:ext uri="{FF2B5EF4-FFF2-40B4-BE49-F238E27FC236}">
              <a16:creationId xmlns:a16="http://schemas.microsoft.com/office/drawing/2014/main" id="{00000000-0008-0000-0000-00004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2</xdr:col>
      <xdr:colOff>29765</xdr:colOff>
      <xdr:row>1128</xdr:row>
      <xdr:rowOff>27383</xdr:rowOff>
    </xdr:from>
    <xdr:to>
      <xdr:col>41</xdr:col>
      <xdr:colOff>71438</xdr:colOff>
      <xdr:row>1143</xdr:row>
      <xdr:rowOff>91677</xdr:rowOff>
    </xdr:to>
    <xdr:graphicFrame macro="">
      <xdr:nvGraphicFramePr>
        <xdr:cNvPr id="72" name="Gráfico 71">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51</xdr:col>
      <xdr:colOff>41671</xdr:colOff>
      <xdr:row>1128</xdr:row>
      <xdr:rowOff>98824</xdr:rowOff>
    </xdr:from>
    <xdr:to>
      <xdr:col>91</xdr:col>
      <xdr:colOff>95249</xdr:colOff>
      <xdr:row>1143</xdr:row>
      <xdr:rowOff>163118</xdr:rowOff>
    </xdr:to>
    <xdr:graphicFrame macro="">
      <xdr:nvGraphicFramePr>
        <xdr:cNvPr id="73" name="Gráfico 72">
          <a:extLst>
            <a:ext uri="{FF2B5EF4-FFF2-40B4-BE49-F238E27FC236}">
              <a16:creationId xmlns:a16="http://schemas.microsoft.com/office/drawing/2014/main" id="{00000000-0008-0000-0000-00004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0.55692</cdr:x>
      <cdr:y>0.11613</cdr:y>
    </cdr:from>
    <cdr:to>
      <cdr:x>0.70823</cdr:x>
      <cdr:y>0.44946</cdr:y>
    </cdr:to>
    <cdr:sp macro="" textlink="">
      <cdr:nvSpPr>
        <cdr:cNvPr id="2" name="1 CuadroTexto"/>
        <cdr:cNvSpPr txBox="1"/>
      </cdr:nvSpPr>
      <cdr:spPr>
        <a:xfrm xmlns:a="http://schemas.openxmlformats.org/drawingml/2006/main">
          <a:off x="3365501" y="31855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BUENAVISTA%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BM"/>
    </sheetNames>
    <sheetDataSet>
      <sheetData sheetId="0">
        <row r="549">
          <cell r="EH549" t="str">
            <v>Pre escolar</v>
          </cell>
          <cell r="EI549" t="str">
            <v>Primaria</v>
          </cell>
          <cell r="EJ549" t="str">
            <v>Secundaria</v>
          </cell>
        </row>
        <row r="551">
          <cell r="EH551">
            <v>0.1125</v>
          </cell>
          <cell r="EI551">
            <v>0.48</v>
          </cell>
          <cell r="EJ551">
            <v>0.40749999999999997</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FN3448"/>
  <sheetViews>
    <sheetView tabSelected="1" zoomScale="80" zoomScaleNormal="80" zoomScaleSheetLayoutView="70" workbookViewId="0">
      <selection sqref="A1:CR1178"/>
    </sheetView>
  </sheetViews>
  <sheetFormatPr baseColWidth="10" defaultRowHeight="17.25" x14ac:dyDescent="0.35"/>
  <cols>
    <col min="1" max="1" width="2" style="1" customWidth="1"/>
    <col min="2" max="2" width="0.140625" style="1" customWidth="1"/>
    <col min="3" max="3" width="2" style="1" hidden="1" customWidth="1"/>
    <col min="4" max="26" width="2" style="1" customWidth="1"/>
    <col min="27" max="27" width="2.7109375" style="1" customWidth="1"/>
    <col min="28" max="28" width="3.140625" style="1" customWidth="1"/>
    <col min="29" max="29" width="2" style="1" customWidth="1"/>
    <col min="30" max="30" width="2.140625" style="1" customWidth="1"/>
    <col min="31" max="31" width="2" style="1" customWidth="1"/>
    <col min="32" max="32" width="2.140625" style="1" customWidth="1"/>
    <col min="33" max="41" width="2" style="1" customWidth="1"/>
    <col min="42" max="42" width="2.140625" style="1" customWidth="1"/>
    <col min="43" max="45" width="2" style="1" customWidth="1"/>
    <col min="46" max="48" width="0.5703125" style="1" customWidth="1"/>
    <col min="49" max="49" width="5" style="1" customWidth="1"/>
    <col min="50" max="52" width="2" style="1" customWidth="1"/>
    <col min="53" max="53" width="0.140625" style="1" customWidth="1"/>
    <col min="54" max="63" width="2" style="1" customWidth="1"/>
    <col min="64" max="64" width="4" style="1" customWidth="1"/>
    <col min="65" max="65" width="2" style="1" customWidth="1"/>
    <col min="66" max="66" width="3.5703125" style="1" customWidth="1"/>
    <col min="67" max="76" width="2" style="1" customWidth="1"/>
    <col min="77" max="77" width="0.7109375" style="1" customWidth="1"/>
    <col min="78" max="78" width="0.42578125" style="1" customWidth="1"/>
    <col min="79" max="79" width="2" style="1" hidden="1" customWidth="1"/>
    <col min="80" max="80" width="2.5703125" style="1" customWidth="1"/>
    <col min="81" max="81" width="2.140625" style="1" customWidth="1"/>
    <col min="82" max="83" width="1.85546875" style="1" hidden="1" customWidth="1"/>
    <col min="84" max="84" width="4.5703125" style="1" customWidth="1"/>
    <col min="85" max="86" width="2" style="1" customWidth="1"/>
    <col min="87" max="87" width="0.85546875" style="1" customWidth="1"/>
    <col min="88" max="88" width="1.5703125" style="1" customWidth="1"/>
    <col min="89" max="91" width="2" style="1" customWidth="1"/>
    <col min="92" max="92" width="2.42578125" style="1" customWidth="1"/>
    <col min="93" max="93" width="2" style="1" customWidth="1"/>
    <col min="94" max="94" width="2.140625" style="1" customWidth="1"/>
    <col min="95" max="96" width="2.28515625" style="1" customWidth="1"/>
    <col min="97" max="139" width="11.42578125" style="111"/>
    <col min="140" max="140" width="35.140625" style="111" customWidth="1"/>
    <col min="141" max="141" width="42" style="111" customWidth="1"/>
    <col min="142" max="142" width="23" style="111" customWidth="1"/>
    <col min="143" max="143" width="23.85546875" style="111" customWidth="1"/>
    <col min="144" max="144" width="17" style="111" customWidth="1"/>
    <col min="145" max="145" width="23" style="111" customWidth="1"/>
    <col min="146" max="146" width="18.7109375" style="111" customWidth="1"/>
    <col min="147" max="147" width="11.42578125" style="111" customWidth="1"/>
    <col min="148" max="148" width="13.7109375" style="111" customWidth="1"/>
    <col min="149" max="149" width="13.28515625" style="111" customWidth="1"/>
    <col min="150" max="150" width="17" style="111" customWidth="1"/>
    <col min="151" max="153" width="11.5703125" style="111" bestFit="1" customWidth="1"/>
    <col min="154" max="16384" width="11.42578125" style="111"/>
  </cols>
  <sheetData>
    <row r="4" spans="1:95" ht="12.75" customHeight="1" x14ac:dyDescent="0.35">
      <c r="A4" s="297"/>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c r="BC4" s="297"/>
      <c r="BD4" s="297"/>
      <c r="BE4" s="297"/>
      <c r="BF4" s="297"/>
      <c r="BG4" s="297"/>
      <c r="BH4" s="297"/>
      <c r="BI4" s="297"/>
      <c r="BJ4" s="297"/>
      <c r="BK4" s="297"/>
      <c r="BL4" s="297"/>
      <c r="BM4" s="297"/>
      <c r="BN4" s="297"/>
      <c r="BO4" s="297"/>
      <c r="BP4" s="297"/>
      <c r="BQ4" s="297"/>
      <c r="BR4" s="297"/>
      <c r="BS4" s="297"/>
      <c r="BT4" s="297"/>
      <c r="BU4" s="297"/>
      <c r="BV4" s="297"/>
      <c r="BW4" s="297"/>
      <c r="BX4" s="297"/>
      <c r="BY4" s="297"/>
      <c r="BZ4" s="297"/>
      <c r="CA4" s="297"/>
      <c r="CB4" s="297"/>
      <c r="CC4" s="297"/>
      <c r="CD4" s="297"/>
      <c r="CE4" s="297"/>
      <c r="CF4" s="297"/>
      <c r="CG4" s="297"/>
      <c r="CH4" s="297"/>
      <c r="CI4" s="297"/>
      <c r="CJ4" s="297"/>
      <c r="CK4" s="297"/>
      <c r="CL4" s="297"/>
      <c r="CM4" s="297"/>
      <c r="CN4" s="297"/>
      <c r="CO4" s="297"/>
      <c r="CP4" s="297"/>
      <c r="CQ4" s="297"/>
    </row>
    <row r="5" spans="1:95" ht="14.25" customHeight="1" x14ac:dyDescent="0.35">
      <c r="A5" s="297"/>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BD5" s="297"/>
      <c r="BE5" s="297"/>
      <c r="BF5" s="297"/>
      <c r="BG5" s="297"/>
      <c r="BH5" s="297"/>
      <c r="BI5" s="297"/>
      <c r="BJ5" s="297"/>
      <c r="BK5" s="297"/>
      <c r="BL5" s="297"/>
      <c r="BM5" s="297"/>
      <c r="BN5" s="297"/>
      <c r="BO5" s="297"/>
      <c r="BP5" s="297"/>
      <c r="BQ5" s="297"/>
      <c r="BR5" s="297"/>
      <c r="BS5" s="297"/>
      <c r="BT5" s="297"/>
      <c r="BU5" s="297"/>
      <c r="BV5" s="297"/>
      <c r="BW5" s="297"/>
      <c r="BX5" s="297"/>
      <c r="BY5" s="297"/>
      <c r="BZ5" s="297"/>
      <c r="CA5" s="297"/>
      <c r="CB5" s="297"/>
      <c r="CC5" s="297"/>
      <c r="CD5" s="297"/>
      <c r="CE5" s="297"/>
      <c r="CF5" s="297"/>
      <c r="CG5" s="297"/>
      <c r="CH5" s="297"/>
      <c r="CI5" s="297"/>
      <c r="CJ5" s="297"/>
      <c r="CK5" s="297"/>
      <c r="CL5" s="297"/>
      <c r="CM5" s="297"/>
      <c r="CN5" s="297"/>
      <c r="CO5" s="297"/>
      <c r="CP5" s="297"/>
      <c r="CQ5" s="297"/>
    </row>
    <row r="6" spans="1:95" ht="14.25" customHeight="1" x14ac:dyDescent="0.3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row>
    <row r="7" spans="1:95" ht="14.25" customHeight="1" x14ac:dyDescent="0.35"/>
    <row r="8" spans="1:95" ht="14.25" customHeight="1" x14ac:dyDescent="0.55000000000000004">
      <c r="G8" s="632" t="s">
        <v>0</v>
      </c>
      <c r="H8" s="632"/>
      <c r="I8" s="632"/>
      <c r="J8" s="632"/>
      <c r="K8" s="632"/>
      <c r="L8" s="632"/>
      <c r="M8" s="632"/>
      <c r="N8" s="632"/>
      <c r="O8" s="632"/>
      <c r="P8" s="632"/>
      <c r="Q8" s="632"/>
      <c r="R8" s="18"/>
      <c r="S8" s="640" t="s">
        <v>1</v>
      </c>
      <c r="T8" s="640"/>
      <c r="U8" s="640"/>
      <c r="V8" s="640"/>
      <c r="W8" s="640"/>
      <c r="X8" s="640"/>
      <c r="Y8" s="640"/>
      <c r="Z8" s="640"/>
      <c r="AA8" s="640"/>
      <c r="AB8" s="640"/>
    </row>
    <row r="9" spans="1:95" ht="14.25" customHeight="1" x14ac:dyDescent="0.55000000000000004">
      <c r="G9" s="17"/>
      <c r="H9" s="17"/>
      <c r="I9" s="17"/>
      <c r="J9" s="17"/>
      <c r="K9" s="17"/>
      <c r="L9" s="17"/>
      <c r="M9" s="17"/>
      <c r="N9" s="17"/>
      <c r="O9" s="17"/>
      <c r="P9" s="17"/>
      <c r="Q9" s="17"/>
      <c r="R9" s="19"/>
      <c r="S9" s="19"/>
      <c r="T9" s="19"/>
      <c r="U9" s="19"/>
      <c r="V9" s="19"/>
      <c r="W9" s="19"/>
      <c r="X9" s="19"/>
      <c r="Y9" s="19"/>
      <c r="Z9" s="19"/>
      <c r="AA9" s="19"/>
      <c r="AB9" s="19"/>
    </row>
    <row r="10" spans="1:95" ht="14.25" customHeight="1" x14ac:dyDescent="0.55000000000000004">
      <c r="G10" s="632" t="s">
        <v>2</v>
      </c>
      <c r="H10" s="632"/>
      <c r="I10" s="632"/>
      <c r="J10" s="632"/>
      <c r="K10" s="632"/>
      <c r="L10" s="632"/>
      <c r="M10" s="632"/>
      <c r="N10" s="632"/>
      <c r="O10" s="632"/>
      <c r="P10" s="632"/>
      <c r="Q10" s="632"/>
      <c r="R10" s="20"/>
      <c r="S10" s="640" t="s">
        <v>633</v>
      </c>
      <c r="T10" s="640"/>
      <c r="U10" s="640"/>
      <c r="V10" s="640"/>
      <c r="W10" s="640"/>
      <c r="X10" s="640"/>
      <c r="Y10" s="640"/>
      <c r="Z10" s="640"/>
      <c r="AA10" s="640"/>
      <c r="AB10" s="640"/>
    </row>
    <row r="11" spans="1:95" ht="14.25" customHeight="1" x14ac:dyDescent="0.35">
      <c r="G11" s="15"/>
      <c r="H11" s="15"/>
      <c r="I11" s="15"/>
      <c r="J11" s="15"/>
      <c r="K11" s="15"/>
      <c r="L11" s="15"/>
      <c r="M11" s="15"/>
      <c r="N11" s="15"/>
      <c r="O11" s="15"/>
      <c r="P11" s="15"/>
      <c r="Q11" s="15"/>
      <c r="R11" s="15"/>
      <c r="S11" s="15"/>
      <c r="T11" s="15"/>
      <c r="U11" s="15"/>
      <c r="V11" s="15"/>
      <c r="W11" s="15"/>
      <c r="X11" s="15"/>
      <c r="Y11" s="15"/>
      <c r="Z11" s="15"/>
      <c r="AA11" s="15"/>
      <c r="AB11" s="15"/>
      <c r="AO11" s="1" t="s">
        <v>10</v>
      </c>
    </row>
    <row r="12" spans="1:95" ht="14.25" customHeight="1" x14ac:dyDescent="0.35">
      <c r="G12" s="641" t="s">
        <v>3</v>
      </c>
      <c r="H12" s="641"/>
      <c r="I12" s="641"/>
      <c r="J12" s="641"/>
      <c r="K12" s="641"/>
      <c r="L12" s="641"/>
      <c r="M12" s="641"/>
      <c r="N12" s="641"/>
      <c r="O12" s="641"/>
      <c r="P12" s="641"/>
      <c r="Q12" s="641"/>
      <c r="R12" s="16"/>
      <c r="S12" s="642">
        <v>63111</v>
      </c>
      <c r="T12" s="642"/>
      <c r="U12" s="642"/>
      <c r="V12" s="642"/>
      <c r="W12" s="642"/>
      <c r="X12" s="642"/>
      <c r="Y12" s="642"/>
      <c r="Z12" s="642"/>
      <c r="AA12" s="642"/>
      <c r="AB12" s="642"/>
    </row>
    <row r="13" spans="1:95" ht="14.25" customHeight="1" x14ac:dyDescent="0.35">
      <c r="G13" s="15"/>
      <c r="H13" s="15"/>
      <c r="I13" s="15"/>
      <c r="J13" s="15"/>
      <c r="K13" s="15"/>
      <c r="L13" s="15"/>
      <c r="M13" s="15"/>
      <c r="N13" s="15"/>
      <c r="O13" s="15"/>
      <c r="P13" s="15"/>
      <c r="Q13" s="15"/>
      <c r="R13" s="15"/>
      <c r="S13" s="15"/>
      <c r="T13" s="15"/>
      <c r="U13" s="15"/>
      <c r="V13" s="15"/>
      <c r="W13" s="15"/>
      <c r="X13" s="15"/>
      <c r="Y13" s="15"/>
      <c r="Z13" s="15"/>
      <c r="AA13" s="15"/>
      <c r="AB13" s="15"/>
    </row>
    <row r="14" spans="1:95" ht="14.25" customHeight="1" x14ac:dyDescent="0.35">
      <c r="G14" s="630" t="s">
        <v>4</v>
      </c>
      <c r="H14" s="630"/>
      <c r="I14" s="630"/>
      <c r="J14" s="630"/>
      <c r="K14" s="630"/>
      <c r="L14" s="630"/>
      <c r="M14" s="630"/>
      <c r="N14" s="630"/>
      <c r="O14" s="630"/>
      <c r="P14" s="630"/>
      <c r="Q14" s="630"/>
      <c r="R14" s="16"/>
      <c r="S14" s="631" t="s">
        <v>5</v>
      </c>
      <c r="T14" s="631"/>
      <c r="U14" s="631"/>
      <c r="V14" s="631"/>
      <c r="W14" s="631"/>
      <c r="X14" s="631"/>
      <c r="Y14" s="631"/>
      <c r="Z14" s="631"/>
      <c r="AA14" s="631"/>
      <c r="AB14" s="631"/>
    </row>
    <row r="15" spans="1:95" ht="14.25" customHeight="1" x14ac:dyDescent="0.35">
      <c r="G15" s="15"/>
      <c r="H15" s="15"/>
      <c r="I15" s="15"/>
      <c r="J15" s="15"/>
      <c r="K15" s="15"/>
      <c r="L15" s="15"/>
      <c r="M15" s="15"/>
      <c r="N15" s="15"/>
      <c r="O15" s="15"/>
      <c r="P15" s="15"/>
      <c r="Q15" s="15"/>
      <c r="R15" s="15"/>
      <c r="S15" s="15"/>
      <c r="T15" s="15"/>
      <c r="U15" s="15"/>
      <c r="V15" s="15"/>
      <c r="W15" s="15"/>
      <c r="X15" s="15"/>
      <c r="Y15" s="15"/>
      <c r="Z15" s="15"/>
      <c r="AA15" s="15"/>
      <c r="AB15" s="15"/>
    </row>
    <row r="16" spans="1:95" ht="14.25" customHeight="1" x14ac:dyDescent="0.35">
      <c r="G16" s="630" t="s">
        <v>6</v>
      </c>
      <c r="H16" s="630"/>
      <c r="I16" s="630"/>
      <c r="J16" s="630"/>
      <c r="K16" s="630"/>
      <c r="L16" s="630"/>
      <c r="M16" s="630"/>
      <c r="N16" s="630"/>
      <c r="O16" s="630"/>
      <c r="P16" s="630"/>
      <c r="Q16" s="630"/>
      <c r="R16" s="16"/>
      <c r="S16" s="631" t="s">
        <v>634</v>
      </c>
      <c r="T16" s="631"/>
      <c r="U16" s="631"/>
      <c r="V16" s="631"/>
      <c r="W16" s="631"/>
      <c r="X16" s="631"/>
      <c r="Y16" s="631"/>
      <c r="Z16" s="631"/>
      <c r="AA16" s="631"/>
      <c r="AB16" s="631"/>
    </row>
    <row r="17" spans="1:95" ht="14.25" customHeight="1" x14ac:dyDescent="0.35">
      <c r="G17" s="15"/>
      <c r="H17" s="15"/>
      <c r="I17" s="15"/>
      <c r="J17" s="15"/>
      <c r="K17" s="15"/>
      <c r="L17" s="15"/>
      <c r="M17" s="15"/>
      <c r="N17" s="15"/>
      <c r="O17" s="15"/>
      <c r="P17" s="15"/>
      <c r="Q17" s="15"/>
      <c r="R17" s="15"/>
      <c r="S17" s="15"/>
      <c r="T17" s="15"/>
      <c r="U17" s="15"/>
      <c r="V17" s="15"/>
      <c r="W17" s="15"/>
      <c r="X17" s="15"/>
      <c r="Y17" s="15"/>
      <c r="Z17" s="15"/>
      <c r="AA17" s="15"/>
      <c r="AB17" s="15"/>
    </row>
    <row r="18" spans="1:95" ht="14.25" customHeight="1" x14ac:dyDescent="0.35">
      <c r="G18" s="630" t="s">
        <v>7</v>
      </c>
      <c r="H18" s="630"/>
      <c r="I18" s="630"/>
      <c r="J18" s="630"/>
      <c r="K18" s="630"/>
      <c r="L18" s="630"/>
      <c r="M18" s="630"/>
      <c r="N18" s="630"/>
      <c r="O18" s="630"/>
      <c r="P18" s="630"/>
      <c r="Q18" s="630"/>
      <c r="R18" s="16"/>
      <c r="S18" s="631" t="s">
        <v>8</v>
      </c>
      <c r="T18" s="631"/>
      <c r="U18" s="631"/>
      <c r="V18" s="631"/>
      <c r="W18" s="631"/>
      <c r="X18" s="631"/>
      <c r="Y18" s="631"/>
      <c r="Z18" s="631"/>
      <c r="AA18" s="631"/>
      <c r="AB18" s="631"/>
    </row>
    <row r="19" spans="1:95" ht="14.25" customHeight="1" x14ac:dyDescent="0.35">
      <c r="G19" s="15"/>
      <c r="H19" s="15"/>
      <c r="I19" s="15"/>
      <c r="J19" s="15"/>
      <c r="K19" s="15"/>
      <c r="L19" s="15"/>
      <c r="M19" s="15"/>
      <c r="N19" s="15"/>
      <c r="O19" s="15"/>
      <c r="P19" s="15"/>
      <c r="Q19" s="15"/>
      <c r="R19" s="15"/>
      <c r="S19" s="15"/>
      <c r="T19" s="15"/>
      <c r="U19" s="15"/>
      <c r="V19" s="15"/>
      <c r="W19" s="15"/>
      <c r="X19" s="15"/>
      <c r="Y19" s="15"/>
      <c r="Z19" s="15"/>
      <c r="AA19" s="15"/>
      <c r="AB19" s="15"/>
    </row>
    <row r="20" spans="1:95" ht="14.25" customHeight="1" x14ac:dyDescent="0.35">
      <c r="G20" s="630" t="s">
        <v>9</v>
      </c>
      <c r="H20" s="630"/>
      <c r="I20" s="630"/>
      <c r="J20" s="630"/>
      <c r="K20" s="630"/>
      <c r="L20" s="630"/>
      <c r="M20" s="630"/>
      <c r="N20" s="630"/>
      <c r="O20" s="630"/>
      <c r="P20" s="630"/>
      <c r="Q20" s="630"/>
      <c r="R20" s="16"/>
      <c r="S20" s="631" t="s">
        <v>635</v>
      </c>
      <c r="T20" s="631"/>
      <c r="U20" s="631"/>
      <c r="V20" s="631"/>
      <c r="W20" s="631"/>
      <c r="X20" s="631"/>
      <c r="Y20" s="631"/>
      <c r="Z20" s="631"/>
      <c r="AA20" s="631"/>
      <c r="AB20" s="631"/>
    </row>
    <row r="21" spans="1:95" ht="14.25" customHeight="1" x14ac:dyDescent="0.35"/>
    <row r="22" spans="1:95" ht="14.25" customHeight="1" x14ac:dyDescent="0.35">
      <c r="A22" s="297"/>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297"/>
      <c r="AL22" s="297"/>
      <c r="AM22" s="297"/>
      <c r="AN22" s="297"/>
      <c r="AO22" s="297"/>
      <c r="AP22" s="297"/>
      <c r="AQ22" s="297"/>
      <c r="AR22" s="297"/>
      <c r="AS22" s="297"/>
      <c r="AT22" s="297"/>
      <c r="AU22" s="297"/>
      <c r="AV22" s="297"/>
      <c r="AW22" s="297"/>
      <c r="AX22" s="297"/>
      <c r="AY22" s="297"/>
      <c r="AZ22" s="297"/>
      <c r="BA22" s="297"/>
      <c r="BB22" s="297"/>
      <c r="BC22" s="297"/>
      <c r="BD22" s="297"/>
      <c r="BE22" s="297"/>
      <c r="BF22" s="297"/>
      <c r="BG22" s="297"/>
      <c r="BH22" s="297"/>
      <c r="BI22" s="297"/>
      <c r="BJ22" s="297"/>
      <c r="BK22" s="297"/>
      <c r="BL22" s="297"/>
      <c r="BM22" s="297"/>
      <c r="BN22" s="297"/>
      <c r="BO22" s="297"/>
      <c r="BP22" s="297"/>
      <c r="BQ22" s="297"/>
      <c r="BR22" s="297"/>
      <c r="BS22" s="297"/>
      <c r="BT22" s="297"/>
      <c r="BU22" s="297"/>
      <c r="BV22" s="297"/>
      <c r="BW22" s="297"/>
      <c r="BX22" s="297"/>
      <c r="BY22" s="297"/>
      <c r="BZ22" s="297"/>
      <c r="CA22" s="297"/>
      <c r="CB22" s="297"/>
      <c r="CC22" s="297"/>
      <c r="CD22" s="297"/>
      <c r="CE22" s="297"/>
      <c r="CF22" s="297"/>
      <c r="CG22" s="297"/>
      <c r="CH22" s="297"/>
      <c r="CI22" s="297"/>
      <c r="CJ22" s="297"/>
      <c r="CK22" s="297"/>
      <c r="CL22" s="297"/>
      <c r="CM22" s="297"/>
      <c r="CN22" s="297"/>
      <c r="CO22" s="297"/>
      <c r="CP22" s="297"/>
      <c r="CQ22" s="297"/>
    </row>
    <row r="23" spans="1:95" ht="14.25" customHeight="1" x14ac:dyDescent="0.35">
      <c r="A23" s="297"/>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297"/>
      <c r="AQ23" s="297"/>
      <c r="AR23" s="297"/>
      <c r="AS23" s="297"/>
      <c r="AT23" s="297"/>
      <c r="AU23" s="297"/>
      <c r="AV23" s="297"/>
      <c r="AW23" s="297"/>
      <c r="AX23" s="297"/>
      <c r="AY23" s="297"/>
      <c r="AZ23" s="297"/>
      <c r="BA23" s="297"/>
      <c r="BB23" s="297"/>
      <c r="BC23" s="297"/>
      <c r="BD23" s="297"/>
      <c r="BE23" s="297"/>
      <c r="BF23" s="297"/>
      <c r="BG23" s="297"/>
      <c r="BH23" s="297"/>
      <c r="BI23" s="297"/>
      <c r="BJ23" s="297"/>
      <c r="BK23" s="297"/>
      <c r="BL23" s="297"/>
      <c r="BM23" s="297"/>
      <c r="BN23" s="297"/>
      <c r="BO23" s="297"/>
      <c r="BP23" s="297"/>
      <c r="BQ23" s="297"/>
      <c r="BR23" s="297"/>
      <c r="BS23" s="297"/>
      <c r="BT23" s="297"/>
      <c r="BU23" s="297"/>
      <c r="BV23" s="297"/>
      <c r="BW23" s="297"/>
      <c r="BX23" s="297"/>
      <c r="BY23" s="297"/>
      <c r="BZ23" s="297"/>
      <c r="CA23" s="297"/>
      <c r="CB23" s="297"/>
      <c r="CC23" s="297"/>
      <c r="CD23" s="297"/>
      <c r="CE23" s="297"/>
      <c r="CF23" s="297"/>
      <c r="CG23" s="297"/>
      <c r="CH23" s="297"/>
      <c r="CI23" s="297"/>
      <c r="CJ23" s="297"/>
      <c r="CK23" s="297"/>
      <c r="CL23" s="297"/>
      <c r="CM23" s="297"/>
      <c r="CN23" s="297"/>
      <c r="CO23" s="297"/>
      <c r="CP23" s="297"/>
      <c r="CQ23" s="297"/>
    </row>
    <row r="24" spans="1:95" ht="14.25" customHeight="1" x14ac:dyDescent="0.35"/>
    <row r="25" spans="1:95" ht="14.25" customHeight="1" x14ac:dyDescent="0.35">
      <c r="D25" s="625" t="s">
        <v>11</v>
      </c>
      <c r="E25" s="625"/>
      <c r="F25" s="625"/>
      <c r="G25" s="625"/>
      <c r="H25" s="625"/>
      <c r="I25" s="625"/>
      <c r="J25" s="625"/>
      <c r="K25" s="625"/>
      <c r="L25" s="625"/>
      <c r="M25" s="625"/>
      <c r="N25" s="625"/>
      <c r="O25" s="625"/>
      <c r="P25" s="625"/>
      <c r="Q25" s="625"/>
      <c r="R25" s="625"/>
      <c r="S25" s="3"/>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625" t="s">
        <v>15</v>
      </c>
      <c r="AZ25" s="625"/>
      <c r="BA25" s="625"/>
      <c r="BB25" s="625"/>
      <c r="BC25" s="625"/>
      <c r="BD25" s="625"/>
      <c r="BE25" s="625"/>
      <c r="BF25" s="625"/>
      <c r="BG25" s="625"/>
      <c r="BH25" s="625"/>
      <c r="BI25" s="625"/>
      <c r="BJ25" s="625"/>
      <c r="BK25" s="625"/>
      <c r="BL25" s="625"/>
      <c r="BM25" s="625"/>
      <c r="BN25" s="4"/>
      <c r="CD25" s="4"/>
      <c r="CE25" s="4"/>
      <c r="CF25" s="4"/>
      <c r="CG25" s="4"/>
      <c r="CH25" s="4"/>
      <c r="CI25" s="4"/>
      <c r="CJ25" s="4"/>
      <c r="CK25" s="4"/>
      <c r="CL25" s="4"/>
    </row>
    <row r="26" spans="1:95" ht="14.25" customHeight="1" x14ac:dyDescent="0.35">
      <c r="D26" s="625"/>
      <c r="E26" s="625"/>
      <c r="F26" s="625"/>
      <c r="G26" s="625"/>
      <c r="H26" s="625"/>
      <c r="I26" s="625"/>
      <c r="J26" s="625"/>
      <c r="K26" s="625"/>
      <c r="L26" s="625"/>
      <c r="M26" s="625"/>
      <c r="N26" s="625"/>
      <c r="O26" s="625"/>
      <c r="P26" s="625"/>
      <c r="Q26" s="625"/>
      <c r="R26" s="625"/>
      <c r="S26" s="3"/>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625"/>
      <c r="AZ26" s="625"/>
      <c r="BA26" s="625"/>
      <c r="BB26" s="625"/>
      <c r="BC26" s="625"/>
      <c r="BD26" s="625"/>
      <c r="BE26" s="625"/>
      <c r="BF26" s="625"/>
      <c r="BG26" s="625"/>
      <c r="BH26" s="625"/>
      <c r="BI26" s="625"/>
      <c r="BJ26" s="625"/>
      <c r="BK26" s="625"/>
      <c r="BL26" s="625"/>
      <c r="BM26" s="625"/>
      <c r="BN26" s="4"/>
      <c r="CD26" s="4"/>
      <c r="CE26" s="4"/>
      <c r="CF26" s="4"/>
      <c r="CG26" s="4"/>
      <c r="CH26" s="4"/>
      <c r="CI26" s="4"/>
      <c r="CJ26" s="4"/>
      <c r="CK26" s="4"/>
      <c r="CL26" s="4"/>
    </row>
    <row r="27" spans="1:95" ht="14.25" customHeight="1" x14ac:dyDescent="0.35">
      <c r="AY27" s="21"/>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3"/>
    </row>
    <row r="28" spans="1:95" ht="14.25" customHeight="1" x14ac:dyDescent="0.35">
      <c r="AY28" s="24"/>
      <c r="AZ28" s="6"/>
      <c r="BA28" s="623" t="s">
        <v>12</v>
      </c>
      <c r="BB28" s="623"/>
      <c r="BC28" s="623"/>
      <c r="BD28" s="623"/>
      <c r="BE28" s="623"/>
      <c r="BF28" s="623"/>
      <c r="BG28" s="623"/>
      <c r="BH28" s="623"/>
      <c r="BI28" s="623"/>
      <c r="BJ28" s="623"/>
      <c r="BK28" s="623"/>
      <c r="BL28" s="623"/>
      <c r="BM28" s="33"/>
      <c r="BN28" s="33"/>
      <c r="BO28" s="33"/>
      <c r="BP28" s="624">
        <v>1933</v>
      </c>
      <c r="BQ28" s="624"/>
      <c r="BR28" s="624"/>
      <c r="BS28" s="624"/>
      <c r="BT28" s="624"/>
      <c r="BU28" s="624"/>
      <c r="BV28" s="624"/>
      <c r="BW28" s="624"/>
      <c r="BX28" s="624"/>
      <c r="BY28" s="624"/>
      <c r="BZ28" s="624"/>
      <c r="CA28" s="624"/>
      <c r="CB28" s="624"/>
      <c r="CC28" s="624"/>
      <c r="CD28" s="624"/>
      <c r="CE28" s="624"/>
      <c r="CF28" s="33"/>
      <c r="CG28" s="6"/>
      <c r="CH28" s="6"/>
      <c r="CI28" s="6"/>
      <c r="CJ28" s="6"/>
      <c r="CK28" s="6"/>
      <c r="CL28" s="6"/>
      <c r="CM28" s="6"/>
      <c r="CN28" s="6"/>
      <c r="CO28" s="6"/>
      <c r="CP28" s="6"/>
      <c r="CQ28" s="25"/>
    </row>
    <row r="29" spans="1:95" ht="14.25" customHeight="1" x14ac:dyDescent="0.35">
      <c r="AY29" s="24"/>
      <c r="AZ29" s="6"/>
      <c r="BA29" s="33"/>
      <c r="BB29" s="33"/>
      <c r="BC29" s="33"/>
      <c r="BD29" s="33"/>
      <c r="BE29" s="33"/>
      <c r="BF29" s="33"/>
      <c r="BG29" s="33"/>
      <c r="BH29" s="33"/>
      <c r="BI29" s="33"/>
      <c r="BJ29" s="33"/>
      <c r="BK29" s="33"/>
      <c r="BL29" s="33"/>
      <c r="BM29" s="33"/>
      <c r="BN29" s="33"/>
      <c r="BO29" s="33"/>
      <c r="BP29" s="624"/>
      <c r="BQ29" s="624"/>
      <c r="BR29" s="624"/>
      <c r="BS29" s="624"/>
      <c r="BT29" s="624"/>
      <c r="BU29" s="624"/>
      <c r="BV29" s="624"/>
      <c r="BW29" s="624"/>
      <c r="BX29" s="624"/>
      <c r="BY29" s="624"/>
      <c r="BZ29" s="624"/>
      <c r="CA29" s="624"/>
      <c r="CB29" s="624"/>
      <c r="CC29" s="624"/>
      <c r="CD29" s="624"/>
      <c r="CE29" s="624"/>
      <c r="CF29" s="33"/>
      <c r="CG29" s="6"/>
      <c r="CH29" s="6"/>
      <c r="CI29" s="6"/>
      <c r="CJ29" s="6"/>
      <c r="CK29" s="6"/>
      <c r="CL29" s="6"/>
      <c r="CM29" s="6"/>
      <c r="CN29" s="6"/>
      <c r="CO29" s="6"/>
      <c r="CP29" s="6"/>
      <c r="CQ29" s="25"/>
    </row>
    <row r="30" spans="1:95" ht="14.25" customHeight="1" x14ac:dyDescent="0.35">
      <c r="AY30" s="24"/>
      <c r="AZ30" s="6"/>
      <c r="BA30" s="33"/>
      <c r="BB30" s="33"/>
      <c r="BC30" s="33"/>
      <c r="BD30" s="33"/>
      <c r="BE30" s="33"/>
      <c r="BF30" s="33"/>
      <c r="BG30" s="33"/>
      <c r="BH30" s="33"/>
      <c r="BI30" s="33"/>
      <c r="BJ30" s="33"/>
      <c r="BK30" s="33"/>
      <c r="BL30" s="33"/>
      <c r="BM30" s="33"/>
      <c r="BN30" s="33"/>
      <c r="BO30" s="33"/>
      <c r="BP30" s="624"/>
      <c r="BQ30" s="624"/>
      <c r="BR30" s="624"/>
      <c r="BS30" s="624"/>
      <c r="BT30" s="624"/>
      <c r="BU30" s="624"/>
      <c r="BV30" s="624"/>
      <c r="BW30" s="624"/>
      <c r="BX30" s="624"/>
      <c r="BY30" s="624"/>
      <c r="BZ30" s="624"/>
      <c r="CA30" s="624"/>
      <c r="CB30" s="624"/>
      <c r="CC30" s="624"/>
      <c r="CD30" s="624"/>
      <c r="CE30" s="624"/>
      <c r="CF30" s="33"/>
      <c r="CG30" s="6"/>
      <c r="CH30" s="6"/>
      <c r="CI30" s="6"/>
      <c r="CJ30" s="6"/>
      <c r="CK30" s="6"/>
      <c r="CL30" s="6"/>
      <c r="CM30" s="6"/>
      <c r="CN30" s="6"/>
      <c r="CO30" s="6"/>
      <c r="CP30" s="6"/>
      <c r="CQ30" s="25"/>
    </row>
    <row r="31" spans="1:95" ht="14.25" customHeight="1" x14ac:dyDescent="0.35">
      <c r="AY31" s="24"/>
      <c r="AZ31" s="6"/>
      <c r="BA31" s="33"/>
      <c r="BB31" s="33"/>
      <c r="BC31" s="33"/>
      <c r="BD31" s="33"/>
      <c r="BE31" s="33"/>
      <c r="BF31" s="33"/>
      <c r="BG31" s="33"/>
      <c r="BH31" s="33"/>
      <c r="BI31" s="33"/>
      <c r="BJ31" s="33"/>
      <c r="BK31" s="33"/>
      <c r="BL31" s="33"/>
      <c r="BM31" s="33"/>
      <c r="BN31" s="33"/>
      <c r="BO31" s="33"/>
      <c r="BP31" s="624"/>
      <c r="BQ31" s="624"/>
      <c r="BR31" s="624"/>
      <c r="BS31" s="624"/>
      <c r="BT31" s="624"/>
      <c r="BU31" s="624"/>
      <c r="BV31" s="624"/>
      <c r="BW31" s="624"/>
      <c r="BX31" s="624"/>
      <c r="BY31" s="624"/>
      <c r="BZ31" s="624"/>
      <c r="CA31" s="624"/>
      <c r="CB31" s="624"/>
      <c r="CC31" s="624"/>
      <c r="CD31" s="624"/>
      <c r="CE31" s="624"/>
      <c r="CF31" s="33"/>
      <c r="CG31" s="6"/>
      <c r="CH31" s="6"/>
      <c r="CI31" s="6"/>
      <c r="CJ31" s="6"/>
      <c r="CK31" s="6"/>
      <c r="CL31" s="6"/>
      <c r="CM31" s="6"/>
      <c r="CN31" s="6"/>
      <c r="CO31" s="6"/>
      <c r="CP31" s="6"/>
      <c r="CQ31" s="25"/>
    </row>
    <row r="32" spans="1:95" ht="14.25" customHeight="1" x14ac:dyDescent="0.35">
      <c r="AY32" s="24"/>
      <c r="AZ32" s="6"/>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6"/>
      <c r="CH32" s="6"/>
      <c r="CI32" s="6"/>
      <c r="CJ32" s="6"/>
      <c r="CK32" s="6"/>
      <c r="CL32" s="6"/>
      <c r="CM32" s="6"/>
      <c r="CN32" s="6"/>
      <c r="CO32" s="6"/>
      <c r="CP32" s="6"/>
      <c r="CQ32" s="25"/>
    </row>
    <row r="33" spans="51:95" ht="14.25" customHeight="1" x14ac:dyDescent="0.35">
      <c r="AY33" s="24"/>
      <c r="AZ33" s="6"/>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6"/>
      <c r="CH33" s="6"/>
      <c r="CI33" s="6"/>
      <c r="CJ33" s="6"/>
      <c r="CK33" s="6"/>
      <c r="CL33" s="6"/>
      <c r="CM33" s="6"/>
      <c r="CN33" s="6"/>
      <c r="CO33" s="6"/>
      <c r="CP33" s="6"/>
      <c r="CQ33" s="25"/>
    </row>
    <row r="34" spans="51:95" ht="14.25" customHeight="1" x14ac:dyDescent="0.35">
      <c r="AY34" s="24"/>
      <c r="AZ34" s="6"/>
      <c r="BA34" s="34"/>
      <c r="BB34" s="34"/>
      <c r="BC34" s="34"/>
      <c r="BD34" s="34"/>
      <c r="BE34" s="34"/>
      <c r="BF34" s="34"/>
      <c r="BG34" s="34"/>
      <c r="BH34" s="34"/>
      <c r="BI34" s="34"/>
      <c r="BJ34" s="34"/>
      <c r="BK34" s="34"/>
      <c r="BL34" s="34"/>
      <c r="BM34" s="33"/>
      <c r="BN34" s="33"/>
      <c r="BO34" s="33"/>
      <c r="BP34" s="34"/>
      <c r="BQ34" s="34"/>
      <c r="BR34" s="34"/>
      <c r="BS34" s="34"/>
      <c r="BT34" s="34"/>
      <c r="BU34" s="34"/>
      <c r="BV34" s="34"/>
      <c r="BW34" s="34"/>
      <c r="BX34" s="34"/>
      <c r="BY34" s="34"/>
      <c r="BZ34" s="34"/>
      <c r="CA34" s="34"/>
      <c r="CB34" s="34"/>
      <c r="CC34" s="34"/>
      <c r="CD34" s="34"/>
      <c r="CE34" s="34"/>
      <c r="CF34" s="34"/>
      <c r="CG34" s="6"/>
      <c r="CH34" s="6"/>
      <c r="CI34" s="6"/>
      <c r="CJ34" s="6"/>
      <c r="CK34" s="6"/>
      <c r="CL34" s="6"/>
      <c r="CM34" s="6"/>
      <c r="CN34" s="6"/>
      <c r="CO34" s="6"/>
      <c r="CP34" s="6"/>
      <c r="CQ34" s="25"/>
    </row>
    <row r="35" spans="51:95" ht="14.25" customHeight="1" x14ac:dyDescent="0.35">
      <c r="AY35" s="24"/>
      <c r="AZ35" s="6"/>
      <c r="BA35" s="623" t="s">
        <v>13</v>
      </c>
      <c r="BB35" s="623"/>
      <c r="BC35" s="623"/>
      <c r="BD35" s="623"/>
      <c r="BE35" s="623"/>
      <c r="BF35" s="623"/>
      <c r="BG35" s="623"/>
      <c r="BH35" s="623"/>
      <c r="BI35" s="623"/>
      <c r="BJ35" s="623"/>
      <c r="BK35" s="623"/>
      <c r="BL35" s="623"/>
      <c r="BM35" s="33"/>
      <c r="BN35" s="33"/>
      <c r="BO35" s="33"/>
      <c r="BP35" s="104" t="s">
        <v>636</v>
      </c>
      <c r="BQ35" s="104"/>
      <c r="BR35" s="104"/>
      <c r="BS35" s="104"/>
      <c r="BT35" s="104"/>
      <c r="BU35" s="104"/>
      <c r="BV35" s="104"/>
      <c r="BW35" s="104"/>
      <c r="BX35" s="104"/>
      <c r="BY35" s="104"/>
      <c r="BZ35" s="104"/>
      <c r="CA35" s="104"/>
      <c r="CB35" s="104"/>
      <c r="CC35" s="104"/>
      <c r="CD35" s="104"/>
      <c r="CE35" s="104"/>
      <c r="CF35" s="104"/>
      <c r="CG35" s="6"/>
      <c r="CH35" s="6"/>
      <c r="CI35" s="6"/>
      <c r="CJ35" s="6"/>
      <c r="CK35" s="6"/>
      <c r="CL35" s="6"/>
      <c r="CM35" s="6"/>
      <c r="CN35" s="6"/>
      <c r="CO35" s="6"/>
      <c r="CP35" s="6"/>
      <c r="CQ35" s="25"/>
    </row>
    <row r="36" spans="51:95" ht="14.25" customHeight="1" x14ac:dyDescent="0.35">
      <c r="AY36" s="24"/>
      <c r="AZ36" s="6"/>
      <c r="BA36" s="35"/>
      <c r="BB36" s="35"/>
      <c r="BC36" s="35"/>
      <c r="BD36" s="35"/>
      <c r="BE36" s="35"/>
      <c r="BF36" s="35"/>
      <c r="BG36" s="35"/>
      <c r="BH36" s="35"/>
      <c r="BI36" s="35"/>
      <c r="BJ36" s="35"/>
      <c r="BK36" s="35"/>
      <c r="BL36" s="35"/>
      <c r="BM36" s="33"/>
      <c r="BN36" s="33"/>
      <c r="BO36" s="33"/>
      <c r="BP36" s="104" t="s">
        <v>637</v>
      </c>
      <c r="BQ36" s="104"/>
      <c r="BR36" s="104"/>
      <c r="BS36" s="104"/>
      <c r="BT36" s="104"/>
      <c r="BU36" s="104"/>
      <c r="BV36" s="104"/>
      <c r="BW36" s="104"/>
      <c r="BX36" s="104"/>
      <c r="BY36" s="104"/>
      <c r="BZ36" s="104"/>
      <c r="CA36" s="104"/>
      <c r="CB36" s="104"/>
      <c r="CC36" s="104"/>
      <c r="CD36" s="104"/>
      <c r="CE36" s="104"/>
      <c r="CF36" s="104"/>
      <c r="CG36" s="6"/>
      <c r="CH36" s="6"/>
      <c r="CI36" s="6"/>
      <c r="CJ36" s="6"/>
      <c r="CK36" s="6"/>
      <c r="CL36" s="6"/>
      <c r="CM36" s="6"/>
      <c r="CN36" s="6"/>
      <c r="CO36" s="6"/>
      <c r="CP36" s="6"/>
      <c r="CQ36" s="25"/>
    </row>
    <row r="37" spans="51:95" ht="14.25" customHeight="1" x14ac:dyDescent="0.35">
      <c r="AY37" s="24"/>
      <c r="AZ37" s="6"/>
      <c r="BA37" s="35"/>
      <c r="BB37" s="35"/>
      <c r="BC37" s="35"/>
      <c r="BD37" s="35"/>
      <c r="BE37" s="35"/>
      <c r="BF37" s="35"/>
      <c r="BG37" s="35"/>
      <c r="BH37" s="35"/>
      <c r="BI37" s="35"/>
      <c r="BJ37" s="35"/>
      <c r="BK37" s="35"/>
      <c r="BL37" s="35"/>
      <c r="BM37" s="33"/>
      <c r="BN37" s="33"/>
      <c r="BO37" s="33"/>
      <c r="BP37" s="104" t="s">
        <v>638</v>
      </c>
      <c r="BQ37" s="104"/>
      <c r="BR37" s="104"/>
      <c r="BS37" s="104"/>
      <c r="BT37" s="104"/>
      <c r="BU37" s="104"/>
      <c r="BV37" s="104"/>
      <c r="BW37" s="104"/>
      <c r="BX37" s="104"/>
      <c r="BY37" s="104"/>
      <c r="BZ37" s="104"/>
      <c r="CA37" s="104"/>
      <c r="CB37" s="104"/>
      <c r="CC37" s="104"/>
      <c r="CD37" s="104"/>
      <c r="CE37" s="104"/>
      <c r="CF37" s="104"/>
      <c r="CG37" s="6"/>
      <c r="CH37" s="6"/>
      <c r="CI37" s="6"/>
      <c r="CJ37" s="6"/>
      <c r="CK37" s="6"/>
      <c r="CL37" s="6"/>
      <c r="CM37" s="6"/>
      <c r="CN37" s="6"/>
      <c r="CO37" s="6"/>
      <c r="CP37" s="6"/>
      <c r="CQ37" s="25"/>
    </row>
    <row r="38" spans="51:95" ht="14.25" customHeight="1" x14ac:dyDescent="0.35">
      <c r="AY38" s="24"/>
      <c r="AZ38" s="6"/>
      <c r="BA38" s="35"/>
      <c r="BB38" s="35"/>
      <c r="BC38" s="35"/>
      <c r="BD38" s="35"/>
      <c r="BE38" s="35"/>
      <c r="BF38" s="35"/>
      <c r="BG38" s="35"/>
      <c r="BH38" s="35"/>
      <c r="BI38" s="35"/>
      <c r="BJ38" s="35"/>
      <c r="BK38" s="35"/>
      <c r="BL38" s="35"/>
      <c r="BM38" s="33"/>
      <c r="BN38" s="33"/>
      <c r="BO38" s="33"/>
      <c r="BP38" s="104" t="s">
        <v>639</v>
      </c>
      <c r="BQ38" s="104"/>
      <c r="BR38" s="104"/>
      <c r="BS38" s="104"/>
      <c r="BT38" s="104"/>
      <c r="BU38" s="104"/>
      <c r="BV38" s="104"/>
      <c r="BW38" s="104"/>
      <c r="BX38" s="104"/>
      <c r="BY38" s="104"/>
      <c r="BZ38" s="104"/>
      <c r="CA38" s="104"/>
      <c r="CB38" s="104"/>
      <c r="CC38" s="104"/>
      <c r="CD38" s="104"/>
      <c r="CE38" s="104"/>
      <c r="CF38" s="104"/>
      <c r="CG38" s="6"/>
      <c r="CH38" s="6"/>
      <c r="CI38" s="6"/>
      <c r="CJ38" s="6"/>
      <c r="CK38" s="6"/>
      <c r="CL38" s="6"/>
      <c r="CM38" s="6"/>
      <c r="CN38" s="6"/>
      <c r="CO38" s="6"/>
      <c r="CP38" s="6"/>
      <c r="CQ38" s="25"/>
    </row>
    <row r="39" spans="51:95" ht="14.25" customHeight="1" x14ac:dyDescent="0.35">
      <c r="AY39" s="24"/>
      <c r="AZ39" s="6"/>
      <c r="BA39" s="35"/>
      <c r="BB39" s="35"/>
      <c r="BC39" s="35"/>
      <c r="BD39" s="35"/>
      <c r="BE39" s="35"/>
      <c r="BF39" s="35"/>
      <c r="BG39" s="35"/>
      <c r="BH39" s="35"/>
      <c r="BI39" s="35"/>
      <c r="BJ39" s="35"/>
      <c r="BK39" s="35"/>
      <c r="BL39" s="35"/>
      <c r="BM39" s="33"/>
      <c r="BN39" s="33"/>
      <c r="BO39" s="33"/>
      <c r="BP39" s="104" t="s">
        <v>640</v>
      </c>
      <c r="BQ39" s="104"/>
      <c r="BR39" s="104"/>
      <c r="BS39" s="104"/>
      <c r="BT39" s="104"/>
      <c r="BU39" s="104"/>
      <c r="BV39" s="104"/>
      <c r="BW39" s="104"/>
      <c r="BX39" s="104"/>
      <c r="BY39" s="104"/>
      <c r="BZ39" s="104"/>
      <c r="CA39" s="104"/>
      <c r="CB39" s="104"/>
      <c r="CC39" s="104"/>
      <c r="CD39" s="104"/>
      <c r="CE39" s="104"/>
      <c r="CF39" s="104"/>
      <c r="CG39" s="6"/>
      <c r="CH39" s="6"/>
      <c r="CI39" s="6"/>
      <c r="CJ39" s="6"/>
      <c r="CK39" s="6"/>
      <c r="CL39" s="6"/>
      <c r="CM39" s="6"/>
      <c r="CN39" s="6"/>
      <c r="CO39" s="6"/>
      <c r="CP39" s="6"/>
      <c r="CQ39" s="25"/>
    </row>
    <row r="40" spans="51:95" ht="14.25" customHeight="1" x14ac:dyDescent="0.35">
      <c r="AY40" s="24"/>
      <c r="AZ40" s="6"/>
      <c r="BA40" s="36"/>
      <c r="BB40" s="36"/>
      <c r="BC40" s="36"/>
      <c r="BD40" s="36"/>
      <c r="BE40" s="36"/>
      <c r="BF40" s="36"/>
      <c r="BG40" s="36"/>
      <c r="BH40" s="36"/>
      <c r="BI40" s="36"/>
      <c r="BJ40" s="36"/>
      <c r="BK40" s="36"/>
      <c r="BL40" s="36"/>
      <c r="BM40" s="33"/>
      <c r="BN40" s="33"/>
      <c r="BO40" s="33"/>
      <c r="BP40" s="104" t="s">
        <v>641</v>
      </c>
      <c r="BQ40" s="104"/>
      <c r="BR40" s="104"/>
      <c r="BS40" s="104"/>
      <c r="BT40" s="104"/>
      <c r="BU40" s="104"/>
      <c r="BV40" s="104"/>
      <c r="BW40" s="104"/>
      <c r="BX40" s="104"/>
      <c r="BY40" s="104"/>
      <c r="BZ40" s="104"/>
      <c r="CA40" s="104"/>
      <c r="CB40" s="104"/>
      <c r="CC40" s="104"/>
      <c r="CD40" s="104"/>
      <c r="CE40" s="104"/>
      <c r="CF40" s="104"/>
      <c r="CG40" s="6"/>
      <c r="CH40" s="6"/>
      <c r="CI40" s="6"/>
      <c r="CJ40" s="6"/>
      <c r="CK40" s="6"/>
      <c r="CL40" s="6"/>
      <c r="CM40" s="6"/>
      <c r="CN40" s="6"/>
      <c r="CO40" s="6"/>
      <c r="CP40" s="6"/>
      <c r="CQ40" s="25"/>
    </row>
    <row r="41" spans="51:95" ht="14.25" customHeight="1" x14ac:dyDescent="0.35">
      <c r="AY41" s="24"/>
      <c r="AZ41" s="6"/>
      <c r="BA41" s="35"/>
      <c r="BB41" s="35"/>
      <c r="BC41" s="35"/>
      <c r="BD41" s="35"/>
      <c r="BE41" s="35"/>
      <c r="BF41" s="35"/>
      <c r="BG41" s="35"/>
      <c r="BH41" s="35"/>
      <c r="BI41" s="35"/>
      <c r="BJ41" s="35"/>
      <c r="BK41" s="35"/>
      <c r="BL41" s="35"/>
      <c r="BM41" s="33"/>
      <c r="BN41" s="33"/>
      <c r="BO41" s="33"/>
      <c r="BP41" s="34"/>
      <c r="BQ41" s="34"/>
      <c r="BR41" s="34"/>
      <c r="BS41" s="34"/>
      <c r="BT41" s="34"/>
      <c r="BU41" s="34"/>
      <c r="BV41" s="34"/>
      <c r="BW41" s="34"/>
      <c r="BX41" s="34"/>
      <c r="BY41" s="34"/>
      <c r="BZ41" s="34"/>
      <c r="CA41" s="34"/>
      <c r="CB41" s="34"/>
      <c r="CC41" s="34"/>
      <c r="CD41" s="34"/>
      <c r="CE41" s="34"/>
      <c r="CF41" s="33"/>
      <c r="CG41" s="6"/>
      <c r="CH41" s="6"/>
      <c r="CI41" s="6"/>
      <c r="CJ41" s="6"/>
      <c r="CK41" s="6"/>
      <c r="CL41" s="6"/>
      <c r="CM41" s="6"/>
      <c r="CN41" s="6"/>
      <c r="CO41" s="6"/>
      <c r="CP41" s="6"/>
      <c r="CQ41" s="25"/>
    </row>
    <row r="42" spans="51:95" ht="14.25" customHeight="1" x14ac:dyDescent="0.35">
      <c r="AY42" s="24"/>
      <c r="AZ42" s="6"/>
      <c r="BA42" s="623" t="s">
        <v>14</v>
      </c>
      <c r="BB42" s="623"/>
      <c r="BC42" s="623"/>
      <c r="BD42" s="623"/>
      <c r="BE42" s="623"/>
      <c r="BF42" s="623"/>
      <c r="BG42" s="623"/>
      <c r="BH42" s="623"/>
      <c r="BI42" s="623"/>
      <c r="BJ42" s="623"/>
      <c r="BK42" s="623"/>
      <c r="BL42" s="623"/>
      <c r="BM42" s="33"/>
      <c r="BN42" s="33"/>
      <c r="BO42" s="33"/>
      <c r="BP42" s="624">
        <v>1966</v>
      </c>
      <c r="BQ42" s="624"/>
      <c r="BR42" s="624"/>
      <c r="BS42" s="624"/>
      <c r="BT42" s="624"/>
      <c r="BU42" s="624"/>
      <c r="BV42" s="624"/>
      <c r="BW42" s="624"/>
      <c r="BX42" s="624"/>
      <c r="BY42" s="624"/>
      <c r="BZ42" s="624"/>
      <c r="CA42" s="624"/>
      <c r="CB42" s="624"/>
      <c r="CC42" s="624"/>
      <c r="CD42" s="624"/>
      <c r="CE42" s="624"/>
      <c r="CF42" s="33"/>
      <c r="CG42" s="6"/>
      <c r="CH42" s="6"/>
      <c r="CI42" s="6"/>
      <c r="CJ42" s="6"/>
      <c r="CK42" s="6"/>
      <c r="CL42" s="6"/>
      <c r="CM42" s="6"/>
      <c r="CN42" s="6"/>
      <c r="CO42" s="6"/>
      <c r="CP42" s="6"/>
      <c r="CQ42" s="25"/>
    </row>
    <row r="43" spans="51:95" ht="14.25" customHeight="1" x14ac:dyDescent="0.35">
      <c r="AY43" s="24"/>
      <c r="AZ43" s="6"/>
      <c r="BA43" s="35"/>
      <c r="BB43" s="35"/>
      <c r="BC43" s="35"/>
      <c r="BD43" s="35"/>
      <c r="BE43" s="35"/>
      <c r="BF43" s="35"/>
      <c r="BG43" s="35"/>
      <c r="BH43" s="35"/>
      <c r="BI43" s="35"/>
      <c r="BJ43" s="35"/>
      <c r="BK43" s="35"/>
      <c r="BL43" s="35"/>
      <c r="BM43" s="33"/>
      <c r="BN43" s="33"/>
      <c r="BO43" s="33"/>
      <c r="BP43" s="624"/>
      <c r="BQ43" s="624"/>
      <c r="BR43" s="624"/>
      <c r="BS43" s="624"/>
      <c r="BT43" s="624"/>
      <c r="BU43" s="624"/>
      <c r="BV43" s="624"/>
      <c r="BW43" s="624"/>
      <c r="BX43" s="624"/>
      <c r="BY43" s="624"/>
      <c r="BZ43" s="624"/>
      <c r="CA43" s="624"/>
      <c r="CB43" s="624"/>
      <c r="CC43" s="624"/>
      <c r="CD43" s="624"/>
      <c r="CE43" s="624"/>
      <c r="CF43" s="33"/>
      <c r="CG43" s="6"/>
      <c r="CH43" s="6"/>
      <c r="CI43" s="6"/>
      <c r="CJ43" s="6"/>
      <c r="CK43" s="6"/>
      <c r="CL43" s="6"/>
      <c r="CM43" s="6"/>
      <c r="CN43" s="6"/>
      <c r="CO43" s="6"/>
      <c r="CP43" s="6"/>
      <c r="CQ43" s="25"/>
    </row>
    <row r="44" spans="51:95" ht="14.25" customHeight="1" x14ac:dyDescent="0.35">
      <c r="AY44" s="24"/>
      <c r="AZ44" s="6"/>
      <c r="BA44" s="33"/>
      <c r="BB44" s="33"/>
      <c r="BC44" s="33"/>
      <c r="BD44" s="33"/>
      <c r="BE44" s="33"/>
      <c r="BF44" s="33"/>
      <c r="BG44" s="33"/>
      <c r="BH44" s="33"/>
      <c r="BI44" s="33"/>
      <c r="BJ44" s="33"/>
      <c r="BK44" s="33"/>
      <c r="BL44" s="33"/>
      <c r="BM44" s="33"/>
      <c r="BN44" s="33"/>
      <c r="BO44" s="33"/>
      <c r="BP44" s="624"/>
      <c r="BQ44" s="624"/>
      <c r="BR44" s="624"/>
      <c r="BS44" s="624"/>
      <c r="BT44" s="624"/>
      <c r="BU44" s="624"/>
      <c r="BV44" s="624"/>
      <c r="BW44" s="624"/>
      <c r="BX44" s="624"/>
      <c r="BY44" s="624"/>
      <c r="BZ44" s="624"/>
      <c r="CA44" s="624"/>
      <c r="CB44" s="624"/>
      <c r="CC44" s="624"/>
      <c r="CD44" s="624"/>
      <c r="CE44" s="624"/>
      <c r="CF44" s="33"/>
      <c r="CG44" s="6"/>
      <c r="CH44" s="6"/>
      <c r="CI44" s="6"/>
      <c r="CJ44" s="6"/>
      <c r="CK44" s="6"/>
      <c r="CL44" s="6"/>
      <c r="CM44" s="6"/>
      <c r="CN44" s="6"/>
      <c r="CO44" s="6"/>
      <c r="CP44" s="6"/>
      <c r="CQ44" s="25"/>
    </row>
    <row r="45" spans="51:95" ht="14.25" customHeight="1" x14ac:dyDescent="0.35">
      <c r="AY45" s="24"/>
      <c r="AZ45" s="6"/>
      <c r="BA45" s="33"/>
      <c r="BB45" s="33"/>
      <c r="BC45" s="33"/>
      <c r="BD45" s="33"/>
      <c r="BE45" s="33"/>
      <c r="BF45" s="33"/>
      <c r="BG45" s="33"/>
      <c r="BH45" s="33"/>
      <c r="BI45" s="33"/>
      <c r="BJ45" s="33"/>
      <c r="BK45" s="33"/>
      <c r="BL45" s="33"/>
      <c r="BM45" s="33"/>
      <c r="BN45" s="33"/>
      <c r="BO45" s="33"/>
      <c r="BP45" s="624"/>
      <c r="BQ45" s="624"/>
      <c r="BR45" s="624"/>
      <c r="BS45" s="624"/>
      <c r="BT45" s="624"/>
      <c r="BU45" s="624"/>
      <c r="BV45" s="624"/>
      <c r="BW45" s="624"/>
      <c r="BX45" s="624"/>
      <c r="BY45" s="624"/>
      <c r="BZ45" s="624"/>
      <c r="CA45" s="624"/>
      <c r="CB45" s="624"/>
      <c r="CC45" s="624"/>
      <c r="CD45" s="624"/>
      <c r="CE45" s="624"/>
      <c r="CF45" s="33"/>
      <c r="CG45" s="6"/>
      <c r="CH45" s="6"/>
      <c r="CI45" s="6"/>
      <c r="CJ45" s="6"/>
      <c r="CK45" s="6"/>
      <c r="CL45" s="6"/>
      <c r="CM45" s="6"/>
      <c r="CN45" s="6"/>
      <c r="CO45" s="6"/>
      <c r="CP45" s="6"/>
      <c r="CQ45" s="25"/>
    </row>
    <row r="46" spans="51:95" ht="14.25" customHeight="1" x14ac:dyDescent="0.35">
      <c r="AY46" s="24"/>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25"/>
    </row>
    <row r="47" spans="51:95" ht="14.25" customHeight="1" x14ac:dyDescent="0.35">
      <c r="AY47" s="24"/>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25"/>
    </row>
    <row r="48" spans="51:95" ht="14.25" customHeight="1" x14ac:dyDescent="0.35">
      <c r="AY48" s="24"/>
      <c r="AZ48" s="6"/>
      <c r="BA48" s="166" t="s">
        <v>776</v>
      </c>
      <c r="BB48" s="166"/>
      <c r="BC48" s="166"/>
      <c r="BD48" s="166"/>
      <c r="BE48" s="166"/>
      <c r="BF48" s="166"/>
      <c r="BG48" s="166"/>
      <c r="BH48" s="166"/>
      <c r="BI48" s="166"/>
      <c r="BK48" s="6"/>
      <c r="BL48" s="6"/>
      <c r="BM48" s="6"/>
      <c r="BN48" s="6"/>
      <c r="BO48" s="6"/>
      <c r="BP48" s="341" t="s">
        <v>832</v>
      </c>
      <c r="BQ48" s="341"/>
      <c r="BR48" s="341"/>
      <c r="BS48" s="341"/>
      <c r="BT48" s="341"/>
      <c r="BU48" s="341"/>
      <c r="BV48" s="341"/>
      <c r="BW48" s="341"/>
      <c r="BX48" s="341"/>
      <c r="BY48" s="341"/>
      <c r="BZ48" s="341"/>
      <c r="CA48" s="6"/>
      <c r="CB48" s="6"/>
      <c r="CC48" s="6"/>
      <c r="CD48" s="6"/>
      <c r="CE48" s="6"/>
      <c r="CF48" s="6"/>
      <c r="CG48" s="6"/>
      <c r="CH48" s="6"/>
      <c r="CI48" s="6"/>
      <c r="CJ48" s="6"/>
      <c r="CK48" s="6"/>
      <c r="CL48" s="6"/>
      <c r="CM48" s="6"/>
      <c r="CN48" s="6"/>
      <c r="CO48" s="6"/>
      <c r="CP48" s="6"/>
      <c r="CQ48" s="25"/>
    </row>
    <row r="49" spans="4:95" ht="14.25" customHeight="1" x14ac:dyDescent="0.35">
      <c r="AY49" s="24"/>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25"/>
    </row>
    <row r="50" spans="4:95" ht="14.25" customHeight="1" x14ac:dyDescent="0.35">
      <c r="AY50" s="26"/>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8"/>
    </row>
    <row r="51" spans="4:95" ht="14.25" customHeight="1" x14ac:dyDescent="0.35"/>
    <row r="52" spans="4:95" ht="14.25" customHeight="1" x14ac:dyDescent="0.35">
      <c r="D52" s="346" t="s">
        <v>16</v>
      </c>
      <c r="E52" s="346"/>
      <c r="F52" s="346"/>
      <c r="G52" s="346"/>
      <c r="H52" s="346"/>
      <c r="I52" s="346"/>
      <c r="J52" s="346"/>
      <c r="K52" s="346"/>
      <c r="L52" s="346"/>
      <c r="M52" s="346"/>
      <c r="N52" s="346"/>
      <c r="O52" s="346"/>
      <c r="P52" s="346"/>
      <c r="Q52" s="346"/>
      <c r="R52" s="346"/>
      <c r="S52" s="346"/>
      <c r="T52" s="346"/>
      <c r="U52" s="346"/>
      <c r="V52" s="346"/>
      <c r="W52" s="346"/>
      <c r="X52" s="346"/>
      <c r="Y52" s="346"/>
      <c r="Z52" s="346"/>
      <c r="AA52" s="346"/>
      <c r="AB52" s="346"/>
      <c r="AC52" s="346"/>
      <c r="AD52" s="346"/>
      <c r="AE52" s="346"/>
      <c r="AF52" s="346"/>
      <c r="AG52" s="346"/>
      <c r="AH52" s="346"/>
      <c r="AI52" s="346"/>
      <c r="AJ52" s="346"/>
      <c r="AK52" s="346"/>
      <c r="AL52" s="346"/>
      <c r="AM52" s="346"/>
      <c r="AN52" s="346"/>
      <c r="AO52" s="346"/>
      <c r="AP52" s="346"/>
      <c r="AQ52" s="346"/>
      <c r="AR52" s="346"/>
      <c r="AS52" s="346"/>
      <c r="AT52" s="346"/>
      <c r="AU52" s="346"/>
      <c r="AV52" s="346"/>
      <c r="AW52" s="346"/>
      <c r="AX52" s="346"/>
      <c r="AY52" s="346"/>
      <c r="AZ52" s="346"/>
      <c r="BA52" s="346"/>
      <c r="BB52" s="346"/>
      <c r="BC52" s="346"/>
      <c r="BD52" s="346"/>
      <c r="BE52" s="346"/>
      <c r="BF52" s="346"/>
      <c r="BG52" s="346"/>
      <c r="BH52" s="346"/>
      <c r="BI52" s="346"/>
      <c r="BJ52" s="346"/>
      <c r="BK52" s="346"/>
      <c r="BL52" s="346"/>
      <c r="BM52" s="346"/>
      <c r="BN52" s="346"/>
      <c r="BO52" s="346"/>
      <c r="BP52" s="346"/>
      <c r="BQ52" s="346"/>
      <c r="BR52" s="346"/>
      <c r="BS52" s="346"/>
      <c r="BT52" s="346"/>
      <c r="BU52" s="346"/>
      <c r="BV52" s="346"/>
      <c r="BW52" s="346"/>
      <c r="BX52" s="346"/>
      <c r="BY52" s="346"/>
      <c r="BZ52" s="346"/>
      <c r="CA52" s="346"/>
      <c r="CB52" s="346"/>
      <c r="CC52" s="346"/>
      <c r="CD52" s="346"/>
      <c r="CE52" s="346"/>
      <c r="CF52" s="346"/>
      <c r="CG52" s="346"/>
      <c r="CH52" s="346"/>
      <c r="CI52" s="346"/>
      <c r="CJ52" s="346"/>
      <c r="CK52" s="346"/>
      <c r="CL52" s="346"/>
      <c r="CM52" s="346"/>
      <c r="CN52" s="346"/>
      <c r="CO52" s="346"/>
      <c r="CP52" s="346"/>
      <c r="CQ52" s="346"/>
    </row>
    <row r="53" spans="4:95" ht="14.25" customHeight="1" x14ac:dyDescent="0.35">
      <c r="D53" s="346"/>
      <c r="E53" s="346"/>
      <c r="F53" s="346"/>
      <c r="G53" s="346"/>
      <c r="H53" s="346"/>
      <c r="I53" s="346"/>
      <c r="J53" s="346"/>
      <c r="K53" s="346"/>
      <c r="L53" s="346"/>
      <c r="M53" s="346"/>
      <c r="N53" s="346"/>
      <c r="O53" s="346"/>
      <c r="P53" s="346"/>
      <c r="Q53" s="346"/>
      <c r="R53" s="346"/>
      <c r="S53" s="346"/>
      <c r="T53" s="346"/>
      <c r="U53" s="346"/>
      <c r="V53" s="346"/>
      <c r="W53" s="346"/>
      <c r="X53" s="346"/>
      <c r="Y53" s="346"/>
      <c r="Z53" s="346"/>
      <c r="AA53" s="346"/>
      <c r="AB53" s="346"/>
      <c r="AC53" s="346"/>
      <c r="AD53" s="346"/>
      <c r="AE53" s="346"/>
      <c r="AF53" s="346"/>
      <c r="AG53" s="346"/>
      <c r="AH53" s="346"/>
      <c r="AI53" s="346"/>
      <c r="AJ53" s="346"/>
      <c r="AK53" s="346"/>
      <c r="AL53" s="346"/>
      <c r="AM53" s="346"/>
      <c r="AN53" s="346"/>
      <c r="AO53" s="346"/>
      <c r="AP53" s="346"/>
      <c r="AQ53" s="346"/>
      <c r="AR53" s="346"/>
      <c r="AS53" s="346"/>
      <c r="AT53" s="346"/>
      <c r="AU53" s="346"/>
      <c r="AV53" s="346"/>
      <c r="AW53" s="346"/>
      <c r="AX53" s="346"/>
      <c r="AY53" s="346"/>
      <c r="AZ53" s="346"/>
      <c r="BA53" s="346"/>
      <c r="BB53" s="346"/>
      <c r="BC53" s="346"/>
      <c r="BD53" s="346"/>
      <c r="BE53" s="346"/>
      <c r="BF53" s="346"/>
      <c r="BG53" s="346"/>
      <c r="BH53" s="346"/>
      <c r="BI53" s="346"/>
      <c r="BJ53" s="346"/>
      <c r="BK53" s="346"/>
      <c r="BL53" s="346"/>
      <c r="BM53" s="346"/>
      <c r="BN53" s="346"/>
      <c r="BO53" s="346"/>
      <c r="BP53" s="346"/>
      <c r="BQ53" s="346"/>
      <c r="BR53" s="346"/>
      <c r="BS53" s="346"/>
      <c r="BT53" s="346"/>
      <c r="BU53" s="346"/>
      <c r="BV53" s="346"/>
      <c r="BW53" s="346"/>
      <c r="BX53" s="346"/>
      <c r="BY53" s="346"/>
      <c r="BZ53" s="346"/>
      <c r="CA53" s="346"/>
      <c r="CB53" s="346"/>
      <c r="CC53" s="346"/>
      <c r="CD53" s="346"/>
      <c r="CE53" s="346"/>
      <c r="CF53" s="346"/>
      <c r="CG53" s="346"/>
      <c r="CH53" s="346"/>
      <c r="CI53" s="346"/>
      <c r="CJ53" s="346"/>
      <c r="CK53" s="346"/>
      <c r="CL53" s="346"/>
      <c r="CM53" s="346"/>
      <c r="CN53" s="346"/>
      <c r="CO53" s="346"/>
      <c r="CP53" s="346"/>
      <c r="CQ53" s="346"/>
    </row>
    <row r="54" spans="4:95" ht="14.25" customHeight="1" x14ac:dyDescent="0.35">
      <c r="I54" s="6"/>
      <c r="J54" s="30"/>
      <c r="K54" s="30"/>
      <c r="L54" s="30"/>
      <c r="M54" s="30"/>
      <c r="N54" s="30"/>
      <c r="O54" s="30"/>
      <c r="P54" s="30"/>
      <c r="Q54" s="30"/>
      <c r="R54" s="30"/>
      <c r="S54" s="30"/>
      <c r="T54" s="30"/>
      <c r="U54" s="30"/>
    </row>
    <row r="55" spans="4:95" ht="14.25" customHeight="1" x14ac:dyDescent="0.35">
      <c r="D55" s="21"/>
      <c r="E55" s="22"/>
      <c r="F55" s="22"/>
      <c r="G55" s="22"/>
      <c r="H55" s="22"/>
      <c r="I55" s="31"/>
      <c r="J55" s="31"/>
      <c r="K55" s="31"/>
      <c r="L55" s="31"/>
      <c r="M55" s="31"/>
      <c r="N55" s="31"/>
      <c r="O55" s="31"/>
      <c r="P55" s="31"/>
      <c r="Q55" s="31"/>
      <c r="R55" s="31"/>
      <c r="S55" s="31"/>
      <c r="T55" s="31"/>
      <c r="U55" s="31"/>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3"/>
      <c r="AU55" s="6"/>
      <c r="AV55" s="6"/>
      <c r="AW55" s="6"/>
      <c r="AY55" s="21"/>
      <c r="AZ55" s="22"/>
      <c r="BA55" s="22"/>
      <c r="BB55" s="22"/>
      <c r="BC55" s="22"/>
      <c r="BD55" s="22"/>
      <c r="BE55" s="22"/>
      <c r="BF55" s="22"/>
      <c r="BG55" s="22"/>
      <c r="BH55" s="22"/>
      <c r="BI55" s="22"/>
      <c r="BJ55" s="22"/>
      <c r="BK55" s="22"/>
      <c r="BL55" s="22"/>
      <c r="BM55" s="31"/>
      <c r="BN55" s="31"/>
      <c r="BO55" s="31"/>
      <c r="BP55" s="31"/>
      <c r="BQ55" s="31"/>
      <c r="BR55" s="31"/>
      <c r="BS55" s="31"/>
      <c r="BT55" s="31"/>
      <c r="BU55" s="31"/>
      <c r="BV55" s="31"/>
      <c r="BW55" s="31"/>
      <c r="BX55" s="31"/>
      <c r="BY55" s="22"/>
      <c r="BZ55" s="22"/>
      <c r="CA55" s="22"/>
      <c r="CB55" s="22"/>
      <c r="CC55" s="22"/>
      <c r="CD55" s="22"/>
      <c r="CE55" s="22"/>
      <c r="CF55" s="22"/>
      <c r="CG55" s="22"/>
      <c r="CH55" s="22"/>
      <c r="CI55" s="22"/>
      <c r="CJ55" s="22"/>
      <c r="CK55" s="22"/>
      <c r="CL55" s="22"/>
      <c r="CM55" s="22"/>
      <c r="CN55" s="22"/>
      <c r="CO55" s="22"/>
      <c r="CP55" s="22"/>
      <c r="CQ55" s="23"/>
    </row>
    <row r="56" spans="4:95" ht="14.25" customHeight="1" x14ac:dyDescent="0.35">
      <c r="D56" s="24"/>
      <c r="E56" s="6"/>
      <c r="F56" s="6"/>
      <c r="G56" s="6"/>
      <c r="H56" s="6"/>
      <c r="I56" s="32" t="s">
        <v>17</v>
      </c>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25"/>
      <c r="AU56" s="6"/>
      <c r="AV56" s="6"/>
      <c r="AW56" s="6"/>
      <c r="AY56" s="24"/>
      <c r="AZ56" s="6"/>
      <c r="BA56" s="6"/>
      <c r="BB56" s="6"/>
      <c r="BC56" s="30" t="s">
        <v>19</v>
      </c>
      <c r="BD56" s="6"/>
      <c r="BE56" s="6"/>
      <c r="BF56" s="6"/>
      <c r="BG56" s="6"/>
      <c r="BH56" s="6"/>
      <c r="BI56" s="6"/>
      <c r="BJ56" s="6"/>
      <c r="BK56" s="6"/>
      <c r="BL56" s="32"/>
      <c r="BM56" s="32"/>
      <c r="BN56" s="32"/>
      <c r="BO56" s="32"/>
      <c r="BP56" s="32"/>
      <c r="BQ56" s="32"/>
      <c r="BR56" s="32"/>
      <c r="BS56" s="32"/>
      <c r="BT56" s="32"/>
      <c r="BU56" s="32"/>
      <c r="BV56" s="32"/>
      <c r="BW56" s="32"/>
      <c r="BX56" s="32"/>
      <c r="BY56" s="6"/>
      <c r="BZ56" s="6"/>
      <c r="CA56" s="6"/>
      <c r="CB56" s="6"/>
      <c r="CC56" s="6"/>
      <c r="CD56" s="6"/>
      <c r="CE56" s="6"/>
      <c r="CF56" s="6"/>
      <c r="CG56" s="6"/>
      <c r="CH56" s="6"/>
      <c r="CI56" s="6"/>
      <c r="CJ56" s="6"/>
      <c r="CK56" s="6"/>
      <c r="CL56" s="6"/>
      <c r="CM56" s="6"/>
      <c r="CN56" s="6"/>
      <c r="CO56" s="6"/>
      <c r="CP56" s="6"/>
      <c r="CQ56" s="25"/>
    </row>
    <row r="57" spans="4:95" ht="14.25" customHeight="1" x14ac:dyDescent="0.35">
      <c r="D57" s="24"/>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25"/>
      <c r="AU57" s="6"/>
      <c r="AV57" s="6"/>
      <c r="AW57" s="6"/>
      <c r="AY57" s="24"/>
      <c r="AZ57" s="6"/>
      <c r="BA57" s="643" t="s">
        <v>20</v>
      </c>
      <c r="BB57" s="643"/>
      <c r="BC57" s="643"/>
      <c r="BD57" s="643"/>
      <c r="BE57" s="643"/>
      <c r="BF57" s="643"/>
      <c r="BG57" s="644" t="s">
        <v>642</v>
      </c>
      <c r="BH57" s="644"/>
      <c r="BI57" s="644"/>
      <c r="BJ57" s="644"/>
      <c r="BK57" s="644"/>
      <c r="BL57" s="644"/>
      <c r="BM57" s="644"/>
      <c r="BN57" s="644"/>
      <c r="BO57" s="644"/>
      <c r="BP57" s="644"/>
      <c r="BQ57" s="644"/>
      <c r="BR57" s="644"/>
      <c r="BS57" s="644"/>
      <c r="BT57" s="644"/>
      <c r="BU57" s="644"/>
      <c r="BV57" s="644"/>
      <c r="BW57" s="644"/>
      <c r="BX57" s="644"/>
      <c r="BY57" s="644"/>
      <c r="BZ57" s="644"/>
      <c r="CA57" s="644"/>
      <c r="CB57" s="644"/>
      <c r="CC57" s="644"/>
      <c r="CD57" s="644"/>
      <c r="CE57" s="644"/>
      <c r="CF57" s="644"/>
      <c r="CG57" s="644"/>
      <c r="CH57" s="644"/>
      <c r="CI57" s="6"/>
      <c r="CJ57" s="6"/>
      <c r="CK57" s="6"/>
      <c r="CL57" s="6"/>
      <c r="CM57" s="6"/>
      <c r="CN57" s="6"/>
      <c r="CO57" s="6"/>
      <c r="CP57" s="6"/>
      <c r="CQ57" s="25"/>
    </row>
    <row r="58" spans="4:95" ht="14.25" customHeight="1" x14ac:dyDescent="0.35">
      <c r="D58" s="24"/>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25"/>
      <c r="AU58" s="6"/>
      <c r="AV58" s="6"/>
      <c r="AW58" s="6"/>
      <c r="AY58" s="24"/>
      <c r="AZ58" s="6"/>
      <c r="BA58" s="643" t="s">
        <v>21</v>
      </c>
      <c r="BB58" s="643"/>
      <c r="BC58" s="643"/>
      <c r="BD58" s="643"/>
      <c r="BE58" s="643"/>
      <c r="BF58" s="643"/>
      <c r="BG58" s="644" t="s">
        <v>643</v>
      </c>
      <c r="BH58" s="644"/>
      <c r="BI58" s="644"/>
      <c r="BJ58" s="644"/>
      <c r="BK58" s="644"/>
      <c r="BL58" s="644"/>
      <c r="BM58" s="644"/>
      <c r="BN58" s="644"/>
      <c r="BO58" s="644"/>
      <c r="BP58" s="644"/>
      <c r="BQ58" s="644"/>
      <c r="BR58" s="644"/>
      <c r="BS58" s="644"/>
      <c r="BT58" s="644"/>
      <c r="BU58" s="644"/>
      <c r="BV58" s="644"/>
      <c r="BW58" s="644"/>
      <c r="BX58" s="644"/>
      <c r="BY58" s="644"/>
      <c r="BZ58" s="644"/>
      <c r="CA58" s="644"/>
      <c r="CB58" s="644"/>
      <c r="CC58" s="644"/>
      <c r="CD58" s="644"/>
      <c r="CE58" s="644"/>
      <c r="CF58" s="644"/>
      <c r="CG58" s="644"/>
      <c r="CH58" s="644"/>
      <c r="CI58" s="6"/>
      <c r="CJ58" s="6"/>
      <c r="CK58" s="6"/>
      <c r="CL58" s="6"/>
      <c r="CM58" s="6"/>
      <c r="CN58" s="6"/>
      <c r="CO58" s="6"/>
      <c r="CP58" s="6"/>
      <c r="CQ58" s="25"/>
    </row>
    <row r="59" spans="4:95" ht="14.25" customHeight="1" x14ac:dyDescent="0.35">
      <c r="D59" s="24"/>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25"/>
      <c r="AU59" s="6"/>
      <c r="AV59" s="6"/>
      <c r="AW59" s="6"/>
      <c r="AY59" s="24"/>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25"/>
    </row>
    <row r="60" spans="4:95" ht="14.25" customHeight="1" x14ac:dyDescent="0.35">
      <c r="D60" s="24"/>
      <c r="E60" s="6"/>
      <c r="F60" s="6"/>
      <c r="G60" s="6"/>
      <c r="H60" s="6"/>
      <c r="I60" s="6"/>
      <c r="J60" s="6"/>
      <c r="K60" s="6"/>
      <c r="L60" s="6"/>
      <c r="M60" s="6"/>
      <c r="N60" s="105"/>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25"/>
      <c r="AU60" s="6"/>
      <c r="AV60" s="6"/>
      <c r="AW60" s="6"/>
      <c r="AY60" s="24"/>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25"/>
    </row>
    <row r="61" spans="4:95" ht="14.25" customHeight="1" x14ac:dyDescent="0.35">
      <c r="D61" s="24"/>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25"/>
      <c r="AU61" s="6"/>
      <c r="AV61" s="6"/>
      <c r="AW61" s="6"/>
      <c r="AY61" s="24"/>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25"/>
    </row>
    <row r="62" spans="4:95" ht="14.25" customHeight="1" x14ac:dyDescent="0.35">
      <c r="D62" s="24"/>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25"/>
      <c r="AU62" s="6"/>
      <c r="AV62" s="6"/>
      <c r="AW62" s="6"/>
      <c r="AY62" s="24"/>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25"/>
    </row>
    <row r="63" spans="4:95" ht="14.25" customHeight="1" x14ac:dyDescent="0.35">
      <c r="D63" s="24"/>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25"/>
      <c r="AU63" s="6"/>
      <c r="AV63" s="6"/>
      <c r="AW63" s="6"/>
      <c r="AY63" s="24"/>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25"/>
    </row>
    <row r="64" spans="4:95" ht="14.25" customHeight="1" x14ac:dyDescent="0.35">
      <c r="D64" s="24"/>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25"/>
      <c r="AU64" s="6"/>
      <c r="AV64" s="6"/>
      <c r="AW64" s="6"/>
      <c r="AY64" s="24"/>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25"/>
    </row>
    <row r="65" spans="4:95" ht="14.25" customHeight="1" x14ac:dyDescent="0.35">
      <c r="D65" s="24"/>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25"/>
      <c r="AU65" s="6"/>
      <c r="AV65" s="6"/>
      <c r="AW65" s="6"/>
      <c r="AY65" s="24"/>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25"/>
    </row>
    <row r="66" spans="4:95" ht="14.25" customHeight="1" x14ac:dyDescent="0.35">
      <c r="D66" s="24"/>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25"/>
      <c r="AU66" s="6"/>
      <c r="AV66" s="6"/>
      <c r="AW66" s="6"/>
      <c r="AY66" s="24"/>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25"/>
    </row>
    <row r="67" spans="4:95" ht="14.25" customHeight="1" x14ac:dyDescent="0.35">
      <c r="D67" s="24"/>
      <c r="E67" s="6"/>
      <c r="F67" s="6"/>
      <c r="G67" s="6"/>
      <c r="H67" s="6"/>
      <c r="I67" s="32" t="s">
        <v>18</v>
      </c>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25"/>
      <c r="AU67" s="6"/>
      <c r="AV67" s="6"/>
      <c r="AW67" s="6"/>
      <c r="AY67" s="24"/>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25"/>
    </row>
    <row r="68" spans="4:95" ht="14.25" customHeight="1" x14ac:dyDescent="0.35">
      <c r="D68" s="24"/>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25"/>
      <c r="AU68" s="6"/>
      <c r="AV68" s="6"/>
      <c r="AW68" s="6"/>
      <c r="AY68" s="24"/>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25"/>
    </row>
    <row r="69" spans="4:95" ht="14.25" customHeight="1" x14ac:dyDescent="0.35">
      <c r="D69" s="24"/>
      <c r="E69" s="6"/>
      <c r="F69" s="6"/>
      <c r="G69" s="6"/>
      <c r="H69" s="105"/>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25"/>
      <c r="AU69" s="6"/>
      <c r="AV69" s="6"/>
      <c r="AW69" s="6"/>
      <c r="AY69" s="24"/>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25"/>
    </row>
    <row r="70" spans="4:95" ht="14.25" customHeight="1" x14ac:dyDescent="0.35">
      <c r="D70" s="24"/>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25"/>
      <c r="AU70" s="6"/>
      <c r="AV70" s="6"/>
      <c r="AW70" s="6"/>
      <c r="AY70" s="24"/>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25"/>
    </row>
    <row r="71" spans="4:95" ht="14.25" customHeight="1" x14ac:dyDescent="0.35">
      <c r="D71" s="24"/>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25"/>
      <c r="AU71" s="6"/>
      <c r="AV71" s="6"/>
      <c r="AW71" s="6"/>
      <c r="AY71" s="24"/>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25"/>
    </row>
    <row r="72" spans="4:95" ht="14.25" customHeight="1" x14ac:dyDescent="0.35">
      <c r="D72" s="24"/>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25"/>
      <c r="AU72" s="6"/>
      <c r="AV72" s="6"/>
      <c r="AW72" s="6"/>
      <c r="AY72" s="24"/>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25"/>
    </row>
    <row r="73" spans="4:95" ht="14.25" customHeight="1" x14ac:dyDescent="0.35">
      <c r="D73" s="24"/>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25"/>
      <c r="AU73" s="6"/>
      <c r="AV73" s="6"/>
      <c r="AW73" s="6"/>
      <c r="AY73" s="24"/>
      <c r="AZ73" s="6"/>
      <c r="BA73" s="6"/>
      <c r="BB73" s="6"/>
      <c r="BC73" s="6"/>
      <c r="BD73" s="6"/>
      <c r="BE73" s="6"/>
      <c r="BF73" s="6"/>
      <c r="BG73" s="6"/>
      <c r="BH73" s="6"/>
      <c r="BI73" s="6"/>
      <c r="BJ73" s="6"/>
      <c r="BK73" s="6"/>
      <c r="BL73" s="3"/>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25"/>
    </row>
    <row r="74" spans="4:95" ht="14.25" customHeight="1" x14ac:dyDescent="0.35">
      <c r="D74" s="24"/>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25"/>
      <c r="AU74" s="6"/>
      <c r="AV74" s="6"/>
      <c r="AW74" s="6"/>
      <c r="AY74" s="24"/>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25"/>
    </row>
    <row r="75" spans="4:95" ht="14.25" customHeight="1" x14ac:dyDescent="0.35">
      <c r="D75" s="24"/>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25"/>
      <c r="AU75" s="6"/>
      <c r="AV75" s="6"/>
      <c r="AW75" s="6"/>
      <c r="AY75" s="24"/>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25"/>
    </row>
    <row r="76" spans="4:95" ht="14.25" customHeight="1" x14ac:dyDescent="0.35">
      <c r="D76" s="24"/>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25"/>
      <c r="AU76" s="6"/>
      <c r="AV76" s="6"/>
      <c r="AW76" s="6"/>
      <c r="AY76" s="24"/>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25"/>
    </row>
    <row r="77" spans="4:95" ht="14.25" customHeight="1" x14ac:dyDescent="0.35">
      <c r="D77" s="24"/>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25"/>
      <c r="AU77" s="6"/>
      <c r="AV77" s="6"/>
      <c r="AW77" s="6"/>
      <c r="AY77" s="24"/>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25"/>
    </row>
    <row r="78" spans="4:95" ht="14.25" customHeight="1" x14ac:dyDescent="0.35">
      <c r="D78" s="24"/>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25"/>
      <c r="AU78" s="6"/>
      <c r="AV78" s="6"/>
      <c r="AW78" s="6"/>
      <c r="AY78" s="24"/>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25"/>
    </row>
    <row r="79" spans="4:95" ht="14.25" customHeight="1" x14ac:dyDescent="0.35">
      <c r="D79" s="24"/>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25"/>
      <c r="AU79" s="6"/>
      <c r="AV79" s="6"/>
      <c r="AW79" s="6"/>
      <c r="AY79" s="24"/>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25"/>
    </row>
    <row r="80" spans="4:95" ht="14.25" customHeight="1" x14ac:dyDescent="0.35">
      <c r="D80" s="24"/>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25"/>
      <c r="AU80" s="6"/>
      <c r="AV80" s="6"/>
      <c r="AW80" s="6"/>
      <c r="AY80" s="24"/>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25"/>
    </row>
    <row r="81" spans="4:95" ht="14.25" customHeight="1" x14ac:dyDescent="0.35">
      <c r="D81" s="24"/>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25"/>
      <c r="AU81" s="6"/>
      <c r="AV81" s="6"/>
      <c r="AW81" s="6"/>
      <c r="AY81" s="24"/>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25"/>
    </row>
    <row r="82" spans="4:95" ht="14.25" customHeight="1" x14ac:dyDescent="0.35">
      <c r="D82" s="24"/>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25"/>
      <c r="AU82" s="6"/>
      <c r="AV82" s="6"/>
      <c r="AW82" s="6"/>
      <c r="AY82" s="24"/>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25"/>
    </row>
    <row r="83" spans="4:95" ht="14.25" customHeight="1" x14ac:dyDescent="0.35">
      <c r="D83" s="24"/>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25"/>
      <c r="AU83" s="6"/>
      <c r="AV83" s="6"/>
      <c r="AW83" s="6"/>
      <c r="AY83" s="24"/>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25"/>
    </row>
    <row r="84" spans="4:95" ht="14.25" customHeight="1" x14ac:dyDescent="0.35">
      <c r="D84" s="24"/>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25"/>
      <c r="AU84" s="6"/>
      <c r="AV84" s="6"/>
      <c r="AW84" s="6"/>
      <c r="AY84" s="24"/>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25"/>
    </row>
    <row r="85" spans="4:95" ht="14.25" customHeight="1" x14ac:dyDescent="0.35">
      <c r="D85" s="26"/>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8"/>
      <c r="AU85" s="6"/>
      <c r="AV85" s="6"/>
      <c r="AW85" s="6"/>
      <c r="AY85" s="26"/>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8"/>
    </row>
    <row r="86" spans="4:95" ht="14.25" customHeight="1" x14ac:dyDescent="0.35">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row>
    <row r="87" spans="4:95" ht="14.25" customHeight="1" x14ac:dyDescent="0.35">
      <c r="D87" s="346" t="s">
        <v>22</v>
      </c>
      <c r="E87" s="346"/>
      <c r="F87" s="346"/>
      <c r="G87" s="346"/>
      <c r="H87" s="346"/>
      <c r="I87" s="346"/>
      <c r="J87" s="346"/>
      <c r="K87" s="346"/>
      <c r="L87" s="346"/>
      <c r="M87" s="346"/>
      <c r="N87" s="346"/>
      <c r="O87" s="346"/>
      <c r="P87" s="346"/>
      <c r="Q87" s="346"/>
      <c r="R87" s="346"/>
      <c r="S87" s="346"/>
      <c r="T87" s="346"/>
      <c r="U87" s="346"/>
      <c r="V87" s="346"/>
      <c r="W87" s="346"/>
      <c r="X87" s="346"/>
      <c r="Y87" s="346"/>
      <c r="Z87" s="346"/>
      <c r="AA87" s="346"/>
      <c r="AB87" s="346"/>
      <c r="AC87" s="346"/>
      <c r="AD87" s="346"/>
      <c r="AE87" s="346"/>
      <c r="AF87" s="346"/>
      <c r="AG87" s="346"/>
      <c r="AH87" s="346"/>
      <c r="AI87" s="346"/>
      <c r="AJ87" s="346"/>
      <c r="AK87" s="346"/>
      <c r="AL87" s="346"/>
      <c r="AM87" s="346"/>
      <c r="AN87" s="346"/>
      <c r="AO87" s="346"/>
      <c r="AP87" s="346"/>
      <c r="AQ87" s="346"/>
      <c r="AR87" s="346"/>
      <c r="AS87" s="346"/>
      <c r="AT87" s="346"/>
      <c r="AU87" s="346"/>
      <c r="AV87" s="346"/>
      <c r="AW87" s="346"/>
      <c r="AX87" s="346"/>
      <c r="AY87" s="346"/>
      <c r="AZ87" s="346"/>
      <c r="BA87" s="346"/>
      <c r="BB87" s="346"/>
      <c r="BC87" s="346"/>
      <c r="BD87" s="346"/>
      <c r="BE87" s="346"/>
      <c r="BF87" s="346"/>
      <c r="BG87" s="346"/>
      <c r="BH87" s="346"/>
      <c r="BI87" s="346"/>
      <c r="BJ87" s="346"/>
      <c r="BK87" s="346"/>
      <c r="BL87" s="346"/>
      <c r="BM87" s="346"/>
      <c r="BN87" s="346"/>
      <c r="BO87" s="346"/>
      <c r="BP87" s="346"/>
      <c r="BQ87" s="346"/>
      <c r="BR87" s="346"/>
      <c r="BS87" s="346"/>
      <c r="BT87" s="346"/>
      <c r="BU87" s="346"/>
      <c r="BV87" s="346"/>
      <c r="BW87" s="346"/>
      <c r="BX87" s="346"/>
      <c r="BY87" s="346"/>
      <c r="BZ87" s="346"/>
      <c r="CA87" s="346"/>
      <c r="CB87" s="346"/>
      <c r="CC87" s="346"/>
      <c r="CD87" s="346"/>
      <c r="CE87" s="346"/>
      <c r="CF87" s="346"/>
      <c r="CG87" s="346"/>
      <c r="CH87" s="346"/>
      <c r="CI87" s="346"/>
      <c r="CJ87" s="346"/>
      <c r="CK87" s="346"/>
      <c r="CL87" s="346"/>
      <c r="CM87" s="346"/>
      <c r="CN87" s="346"/>
      <c r="CO87" s="346"/>
      <c r="CP87" s="346"/>
      <c r="CQ87" s="346"/>
    </row>
    <row r="88" spans="4:95" ht="14.25" customHeight="1" x14ac:dyDescent="0.35">
      <c r="D88" s="346"/>
      <c r="E88" s="346"/>
      <c r="F88" s="346"/>
      <c r="G88" s="346"/>
      <c r="H88" s="346"/>
      <c r="I88" s="346"/>
      <c r="J88" s="346"/>
      <c r="K88" s="346"/>
      <c r="L88" s="346"/>
      <c r="M88" s="346"/>
      <c r="N88" s="346"/>
      <c r="O88" s="346"/>
      <c r="P88" s="346"/>
      <c r="Q88" s="346"/>
      <c r="R88" s="346"/>
      <c r="S88" s="346"/>
      <c r="T88" s="346"/>
      <c r="U88" s="346"/>
      <c r="V88" s="346"/>
      <c r="W88" s="346"/>
      <c r="X88" s="346"/>
      <c r="Y88" s="346"/>
      <c r="Z88" s="346"/>
      <c r="AA88" s="346"/>
      <c r="AB88" s="346"/>
      <c r="AC88" s="346"/>
      <c r="AD88" s="346"/>
      <c r="AE88" s="346"/>
      <c r="AF88" s="346"/>
      <c r="AG88" s="346"/>
      <c r="AH88" s="346"/>
      <c r="AI88" s="346"/>
      <c r="AJ88" s="346"/>
      <c r="AK88" s="346"/>
      <c r="AL88" s="346"/>
      <c r="AM88" s="346"/>
      <c r="AN88" s="346"/>
      <c r="AO88" s="346"/>
      <c r="AP88" s="346"/>
      <c r="AQ88" s="346"/>
      <c r="AR88" s="346"/>
      <c r="AS88" s="346"/>
      <c r="AT88" s="346"/>
      <c r="AU88" s="346"/>
      <c r="AV88" s="346"/>
      <c r="AW88" s="346"/>
      <c r="AX88" s="346"/>
      <c r="AY88" s="346"/>
      <c r="AZ88" s="346"/>
      <c r="BA88" s="346"/>
      <c r="BB88" s="346"/>
      <c r="BC88" s="346"/>
      <c r="BD88" s="346"/>
      <c r="BE88" s="346"/>
      <c r="BF88" s="346"/>
      <c r="BG88" s="346"/>
      <c r="BH88" s="346"/>
      <c r="BI88" s="346"/>
      <c r="BJ88" s="346"/>
      <c r="BK88" s="346"/>
      <c r="BL88" s="346"/>
      <c r="BM88" s="346"/>
      <c r="BN88" s="346"/>
      <c r="BO88" s="346"/>
      <c r="BP88" s="346"/>
      <c r="BQ88" s="346"/>
      <c r="BR88" s="346"/>
      <c r="BS88" s="346"/>
      <c r="BT88" s="346"/>
      <c r="BU88" s="346"/>
      <c r="BV88" s="346"/>
      <c r="BW88" s="346"/>
      <c r="BX88" s="346"/>
      <c r="BY88" s="346"/>
      <c r="BZ88" s="346"/>
      <c r="CA88" s="346"/>
      <c r="CB88" s="346"/>
      <c r="CC88" s="346"/>
      <c r="CD88" s="346"/>
      <c r="CE88" s="346"/>
      <c r="CF88" s="346"/>
      <c r="CG88" s="346"/>
      <c r="CH88" s="346"/>
      <c r="CI88" s="346"/>
      <c r="CJ88" s="346"/>
      <c r="CK88" s="346"/>
      <c r="CL88" s="346"/>
      <c r="CM88" s="346"/>
      <c r="CN88" s="346"/>
      <c r="CO88" s="346"/>
      <c r="CP88" s="346"/>
      <c r="CQ88" s="346"/>
    </row>
    <row r="89" spans="4:95" ht="14.25" customHeight="1" x14ac:dyDescent="0.35"/>
    <row r="90" spans="4:95" ht="14.25" customHeight="1" x14ac:dyDescent="0.35">
      <c r="E90" s="433" t="s">
        <v>23</v>
      </c>
      <c r="F90" s="433"/>
      <c r="G90" s="433"/>
      <c r="H90" s="666" t="s">
        <v>24</v>
      </c>
      <c r="I90" s="667"/>
      <c r="J90" s="667"/>
      <c r="K90" s="667"/>
      <c r="L90" s="667"/>
      <c r="M90" s="667"/>
      <c r="N90" s="667"/>
      <c r="O90" s="667"/>
      <c r="P90" s="667"/>
      <c r="Q90" s="667"/>
      <c r="R90" s="667"/>
      <c r="S90" s="667"/>
      <c r="T90" s="667"/>
      <c r="U90" s="667"/>
      <c r="V90" s="667"/>
      <c r="W90" s="667"/>
      <c r="X90" s="667"/>
      <c r="Y90" s="667"/>
      <c r="Z90" s="667"/>
      <c r="AA90" s="667"/>
      <c r="AB90" s="667"/>
      <c r="AC90" s="667"/>
      <c r="AD90" s="667"/>
      <c r="AE90" s="667"/>
      <c r="AF90" s="667"/>
      <c r="AG90" s="667"/>
      <c r="AH90" s="667"/>
      <c r="AI90" s="667"/>
      <c r="AJ90" s="667"/>
      <c r="AK90" s="667"/>
      <c r="AL90" s="667"/>
      <c r="AM90" s="667"/>
      <c r="AN90" s="667"/>
      <c r="AO90" s="667"/>
      <c r="AP90" s="667"/>
      <c r="AQ90" s="667"/>
      <c r="AR90" s="667"/>
      <c r="AS90" s="667"/>
      <c r="AT90" s="667"/>
      <c r="AU90" s="667"/>
      <c r="AV90" s="667"/>
      <c r="AW90" s="667"/>
      <c r="AX90" s="667"/>
      <c r="AY90" s="668"/>
      <c r="AZ90" s="722" t="s">
        <v>25</v>
      </c>
      <c r="BA90" s="722"/>
      <c r="BB90" s="722"/>
      <c r="BC90" s="722"/>
      <c r="BD90" s="722"/>
      <c r="BE90" s="722"/>
      <c r="BF90" s="722"/>
      <c r="BG90" s="722"/>
      <c r="BH90" s="722"/>
      <c r="BI90" s="722"/>
      <c r="BJ90" s="722"/>
      <c r="BK90" s="722"/>
      <c r="BL90" s="722"/>
      <c r="BM90" s="722"/>
      <c r="BN90" s="722"/>
      <c r="BO90" s="722"/>
      <c r="BP90" s="722"/>
      <c r="BQ90" s="722"/>
      <c r="BR90" s="722"/>
      <c r="BS90" s="722"/>
      <c r="BT90" s="722"/>
      <c r="BU90" s="722"/>
      <c r="BV90" s="722"/>
      <c r="BW90" s="722"/>
      <c r="BX90" s="722"/>
      <c r="BY90" s="722"/>
      <c r="BZ90" s="722"/>
      <c r="CA90" s="722"/>
      <c r="CB90" s="722"/>
      <c r="CC90" s="722"/>
      <c r="CD90" s="722"/>
      <c r="CE90" s="722"/>
      <c r="CF90" s="722"/>
      <c r="CG90" s="722"/>
      <c r="CH90" s="722"/>
      <c r="CI90" s="722"/>
      <c r="CJ90" s="722"/>
      <c r="CK90" s="722"/>
      <c r="CL90" s="722"/>
      <c r="CM90" s="722"/>
      <c r="CN90" s="722"/>
      <c r="CO90" s="722"/>
      <c r="CP90" s="722"/>
      <c r="CQ90" s="722"/>
    </row>
    <row r="91" spans="4:95" ht="14.25" customHeight="1" x14ac:dyDescent="0.35">
      <c r="E91" s="433"/>
      <c r="F91" s="433"/>
      <c r="G91" s="433"/>
      <c r="H91" s="669"/>
      <c r="I91" s="670"/>
      <c r="J91" s="670"/>
      <c r="K91" s="670"/>
      <c r="L91" s="670"/>
      <c r="M91" s="670"/>
      <c r="N91" s="670"/>
      <c r="O91" s="670"/>
      <c r="P91" s="670"/>
      <c r="Q91" s="670"/>
      <c r="R91" s="670"/>
      <c r="S91" s="670"/>
      <c r="T91" s="670"/>
      <c r="U91" s="670"/>
      <c r="V91" s="670"/>
      <c r="W91" s="670"/>
      <c r="X91" s="670"/>
      <c r="Y91" s="670"/>
      <c r="Z91" s="670"/>
      <c r="AA91" s="670"/>
      <c r="AB91" s="670"/>
      <c r="AC91" s="670"/>
      <c r="AD91" s="670"/>
      <c r="AE91" s="670"/>
      <c r="AF91" s="670"/>
      <c r="AG91" s="670"/>
      <c r="AH91" s="670"/>
      <c r="AI91" s="670"/>
      <c r="AJ91" s="670"/>
      <c r="AK91" s="670"/>
      <c r="AL91" s="670"/>
      <c r="AM91" s="670"/>
      <c r="AN91" s="670"/>
      <c r="AO91" s="670"/>
      <c r="AP91" s="670"/>
      <c r="AQ91" s="670"/>
      <c r="AR91" s="670"/>
      <c r="AS91" s="670"/>
      <c r="AT91" s="670"/>
      <c r="AU91" s="670"/>
      <c r="AV91" s="670"/>
      <c r="AW91" s="670"/>
      <c r="AX91" s="670"/>
      <c r="AY91" s="671"/>
      <c r="AZ91" s="722"/>
      <c r="BA91" s="722"/>
      <c r="BB91" s="722"/>
      <c r="BC91" s="722"/>
      <c r="BD91" s="722"/>
      <c r="BE91" s="722"/>
      <c r="BF91" s="722"/>
      <c r="BG91" s="722"/>
      <c r="BH91" s="722"/>
      <c r="BI91" s="722"/>
      <c r="BJ91" s="722"/>
      <c r="BK91" s="722"/>
      <c r="BL91" s="722"/>
      <c r="BM91" s="722"/>
      <c r="BN91" s="722"/>
      <c r="BO91" s="722"/>
      <c r="BP91" s="722"/>
      <c r="BQ91" s="722"/>
      <c r="BR91" s="722"/>
      <c r="BS91" s="722"/>
      <c r="BT91" s="722"/>
      <c r="BU91" s="722"/>
      <c r="BV91" s="722"/>
      <c r="BW91" s="722"/>
      <c r="BX91" s="722"/>
      <c r="BY91" s="722"/>
      <c r="BZ91" s="722"/>
      <c r="CA91" s="722"/>
      <c r="CB91" s="722"/>
      <c r="CC91" s="722"/>
      <c r="CD91" s="722"/>
      <c r="CE91" s="722"/>
      <c r="CF91" s="722"/>
      <c r="CG91" s="722"/>
      <c r="CH91" s="722"/>
      <c r="CI91" s="722"/>
      <c r="CJ91" s="722"/>
      <c r="CK91" s="722"/>
      <c r="CL91" s="722"/>
      <c r="CM91" s="722"/>
      <c r="CN91" s="722"/>
      <c r="CO91" s="722"/>
      <c r="CP91" s="722"/>
      <c r="CQ91" s="722"/>
    </row>
    <row r="92" spans="4:95" ht="14.25" customHeight="1" x14ac:dyDescent="0.35">
      <c r="E92" s="626">
        <v>1</v>
      </c>
      <c r="F92" s="626"/>
      <c r="G92" s="626"/>
      <c r="H92" s="634" t="s">
        <v>726</v>
      </c>
      <c r="I92" s="635"/>
      <c r="J92" s="635"/>
      <c r="K92" s="635"/>
      <c r="L92" s="635"/>
      <c r="M92" s="635"/>
      <c r="N92" s="635"/>
      <c r="O92" s="635"/>
      <c r="P92" s="635"/>
      <c r="Q92" s="635"/>
      <c r="R92" s="635"/>
      <c r="S92" s="635"/>
      <c r="T92" s="635"/>
      <c r="U92" s="635"/>
      <c r="V92" s="635"/>
      <c r="W92" s="635"/>
      <c r="X92" s="635"/>
      <c r="Y92" s="635"/>
      <c r="Z92" s="635"/>
      <c r="AA92" s="635"/>
      <c r="AB92" s="635"/>
      <c r="AC92" s="635"/>
      <c r="AD92" s="635"/>
      <c r="AE92" s="635"/>
      <c r="AF92" s="635"/>
      <c r="AG92" s="635"/>
      <c r="AH92" s="635"/>
      <c r="AI92" s="635"/>
      <c r="AJ92" s="635"/>
      <c r="AK92" s="635"/>
      <c r="AL92" s="635"/>
      <c r="AM92" s="635"/>
      <c r="AN92" s="635"/>
      <c r="AO92" s="635"/>
      <c r="AP92" s="635"/>
      <c r="AQ92" s="635"/>
      <c r="AR92" s="635"/>
      <c r="AS92" s="635"/>
      <c r="AT92" s="635"/>
      <c r="AU92" s="635"/>
      <c r="AV92" s="635"/>
      <c r="AW92" s="635"/>
      <c r="AX92" s="635"/>
      <c r="AY92" s="635"/>
      <c r="AZ92" s="645">
        <v>1967</v>
      </c>
      <c r="BA92" s="645"/>
      <c r="BB92" s="645"/>
      <c r="BC92" s="645"/>
      <c r="BD92" s="645"/>
      <c r="BE92" s="645"/>
      <c r="BF92" s="645"/>
      <c r="BG92" s="645"/>
      <c r="BH92" s="645"/>
      <c r="BI92" s="645"/>
      <c r="BJ92" s="645"/>
      <c r="BK92" s="645"/>
      <c r="BL92" s="645"/>
      <c r="BM92" s="645"/>
      <c r="BN92" s="645"/>
      <c r="BO92" s="645"/>
      <c r="BP92" s="645"/>
      <c r="BQ92" s="645"/>
      <c r="BR92" s="645"/>
      <c r="BS92" s="645"/>
      <c r="BT92" s="645"/>
      <c r="BU92" s="645"/>
      <c r="BV92" s="645"/>
      <c r="BW92" s="645"/>
      <c r="BX92" s="645"/>
      <c r="BY92" s="645"/>
      <c r="BZ92" s="645"/>
      <c r="CA92" s="645"/>
      <c r="CB92" s="645"/>
      <c r="CC92" s="645"/>
      <c r="CD92" s="645"/>
      <c r="CE92" s="645"/>
      <c r="CF92" s="645"/>
      <c r="CG92" s="645"/>
      <c r="CH92" s="645"/>
      <c r="CI92" s="645"/>
      <c r="CJ92" s="645"/>
      <c r="CK92" s="645"/>
      <c r="CL92" s="645"/>
      <c r="CM92" s="645"/>
      <c r="CN92" s="645"/>
      <c r="CO92" s="645"/>
      <c r="CP92" s="645"/>
      <c r="CQ92" s="645"/>
    </row>
    <row r="93" spans="4:95" ht="14.25" customHeight="1" x14ac:dyDescent="0.35">
      <c r="E93" s="626">
        <v>2</v>
      </c>
      <c r="F93" s="626"/>
      <c r="G93" s="626"/>
      <c r="H93" s="634" t="s">
        <v>757</v>
      </c>
      <c r="I93" s="635"/>
      <c r="J93" s="635"/>
      <c r="K93" s="635"/>
      <c r="L93" s="635"/>
      <c r="M93" s="635"/>
      <c r="N93" s="635"/>
      <c r="O93" s="635"/>
      <c r="P93" s="635"/>
      <c r="Q93" s="635"/>
      <c r="R93" s="635"/>
      <c r="S93" s="635"/>
      <c r="T93" s="635"/>
      <c r="U93" s="635"/>
      <c r="V93" s="635"/>
      <c r="W93" s="635"/>
      <c r="X93" s="635"/>
      <c r="Y93" s="635"/>
      <c r="Z93" s="635"/>
      <c r="AA93" s="635"/>
      <c r="AB93" s="635"/>
      <c r="AC93" s="635"/>
      <c r="AD93" s="635"/>
      <c r="AE93" s="635"/>
      <c r="AF93" s="635"/>
      <c r="AG93" s="635"/>
      <c r="AH93" s="635"/>
      <c r="AI93" s="635"/>
      <c r="AJ93" s="635"/>
      <c r="AK93" s="635"/>
      <c r="AL93" s="635"/>
      <c r="AM93" s="635"/>
      <c r="AN93" s="635"/>
      <c r="AO93" s="635"/>
      <c r="AP93" s="635"/>
      <c r="AQ93" s="635"/>
      <c r="AR93" s="635"/>
      <c r="AS93" s="635"/>
      <c r="AT93" s="635"/>
      <c r="AU93" s="635"/>
      <c r="AV93" s="635"/>
      <c r="AW93" s="635"/>
      <c r="AX93" s="635"/>
      <c r="AY93" s="635"/>
      <c r="AZ93" s="645">
        <v>1968</v>
      </c>
      <c r="BA93" s="645"/>
      <c r="BB93" s="645"/>
      <c r="BC93" s="645"/>
      <c r="BD93" s="645"/>
      <c r="BE93" s="645"/>
      <c r="BF93" s="645"/>
      <c r="BG93" s="645"/>
      <c r="BH93" s="645"/>
      <c r="BI93" s="645"/>
      <c r="BJ93" s="645"/>
      <c r="BK93" s="645"/>
      <c r="BL93" s="645"/>
      <c r="BM93" s="645"/>
      <c r="BN93" s="645"/>
      <c r="BO93" s="645"/>
      <c r="BP93" s="645"/>
      <c r="BQ93" s="645"/>
      <c r="BR93" s="645"/>
      <c r="BS93" s="645"/>
      <c r="BT93" s="645"/>
      <c r="BU93" s="645"/>
      <c r="BV93" s="645"/>
      <c r="BW93" s="645"/>
      <c r="BX93" s="645"/>
      <c r="BY93" s="645"/>
      <c r="BZ93" s="645"/>
      <c r="CA93" s="645"/>
      <c r="CB93" s="645"/>
      <c r="CC93" s="645"/>
      <c r="CD93" s="645"/>
      <c r="CE93" s="645"/>
      <c r="CF93" s="645"/>
      <c r="CG93" s="645"/>
      <c r="CH93" s="645"/>
      <c r="CI93" s="645"/>
      <c r="CJ93" s="645"/>
      <c r="CK93" s="645"/>
      <c r="CL93" s="645"/>
      <c r="CM93" s="645"/>
      <c r="CN93" s="645"/>
      <c r="CO93" s="645"/>
      <c r="CP93" s="645"/>
      <c r="CQ93" s="645"/>
    </row>
    <row r="94" spans="4:95" ht="14.25" customHeight="1" x14ac:dyDescent="0.35">
      <c r="E94" s="626">
        <v>3</v>
      </c>
      <c r="F94" s="626"/>
      <c r="G94" s="626"/>
      <c r="H94" s="634" t="s">
        <v>756</v>
      </c>
      <c r="I94" s="635"/>
      <c r="J94" s="635"/>
      <c r="K94" s="635"/>
      <c r="L94" s="635"/>
      <c r="M94" s="635"/>
      <c r="N94" s="635"/>
      <c r="O94" s="635"/>
      <c r="P94" s="635"/>
      <c r="Q94" s="635"/>
      <c r="R94" s="635"/>
      <c r="S94" s="635"/>
      <c r="T94" s="635"/>
      <c r="U94" s="635"/>
      <c r="V94" s="635"/>
      <c r="W94" s="635"/>
      <c r="X94" s="635"/>
      <c r="Y94" s="635"/>
      <c r="Z94" s="635"/>
      <c r="AA94" s="635"/>
      <c r="AB94" s="635"/>
      <c r="AC94" s="635"/>
      <c r="AD94" s="635"/>
      <c r="AE94" s="635"/>
      <c r="AF94" s="635"/>
      <c r="AG94" s="635"/>
      <c r="AH94" s="635"/>
      <c r="AI94" s="635"/>
      <c r="AJ94" s="635"/>
      <c r="AK94" s="635"/>
      <c r="AL94" s="635"/>
      <c r="AM94" s="635"/>
      <c r="AN94" s="635"/>
      <c r="AO94" s="635"/>
      <c r="AP94" s="635"/>
      <c r="AQ94" s="635"/>
      <c r="AR94" s="635"/>
      <c r="AS94" s="635"/>
      <c r="AT94" s="635"/>
      <c r="AU94" s="635"/>
      <c r="AV94" s="635"/>
      <c r="AW94" s="635"/>
      <c r="AX94" s="635"/>
      <c r="AY94" s="635"/>
      <c r="AZ94" s="645">
        <v>1969</v>
      </c>
      <c r="BA94" s="645"/>
      <c r="BB94" s="645"/>
      <c r="BC94" s="645"/>
      <c r="BD94" s="645"/>
      <c r="BE94" s="645"/>
      <c r="BF94" s="645"/>
      <c r="BG94" s="645"/>
      <c r="BH94" s="645"/>
      <c r="BI94" s="645"/>
      <c r="BJ94" s="645"/>
      <c r="BK94" s="645"/>
      <c r="BL94" s="645"/>
      <c r="BM94" s="645"/>
      <c r="BN94" s="645"/>
      <c r="BO94" s="645"/>
      <c r="BP94" s="645"/>
      <c r="BQ94" s="645"/>
      <c r="BR94" s="645"/>
      <c r="BS94" s="645"/>
      <c r="BT94" s="645"/>
      <c r="BU94" s="645"/>
      <c r="BV94" s="645"/>
      <c r="BW94" s="645"/>
      <c r="BX94" s="645"/>
      <c r="BY94" s="645"/>
      <c r="BZ94" s="645"/>
      <c r="CA94" s="645"/>
      <c r="CB94" s="645"/>
      <c r="CC94" s="645"/>
      <c r="CD94" s="645"/>
      <c r="CE94" s="645"/>
      <c r="CF94" s="645"/>
      <c r="CG94" s="645"/>
      <c r="CH94" s="645"/>
      <c r="CI94" s="645"/>
      <c r="CJ94" s="645"/>
      <c r="CK94" s="645"/>
      <c r="CL94" s="645"/>
      <c r="CM94" s="645"/>
      <c r="CN94" s="645"/>
      <c r="CO94" s="645"/>
      <c r="CP94" s="645"/>
      <c r="CQ94" s="645"/>
    </row>
    <row r="95" spans="4:95" ht="14.25" customHeight="1" x14ac:dyDescent="0.35">
      <c r="E95" s="626">
        <v>4</v>
      </c>
      <c r="F95" s="626"/>
      <c r="G95" s="626"/>
      <c r="H95" s="634" t="s">
        <v>755</v>
      </c>
      <c r="I95" s="635"/>
      <c r="J95" s="635"/>
      <c r="K95" s="635"/>
      <c r="L95" s="635"/>
      <c r="M95" s="635"/>
      <c r="N95" s="635"/>
      <c r="O95" s="635"/>
      <c r="P95" s="635"/>
      <c r="Q95" s="635"/>
      <c r="R95" s="635"/>
      <c r="S95" s="635"/>
      <c r="T95" s="635"/>
      <c r="U95" s="635"/>
      <c r="V95" s="635"/>
      <c r="W95" s="635"/>
      <c r="X95" s="635"/>
      <c r="Y95" s="635"/>
      <c r="Z95" s="635"/>
      <c r="AA95" s="635"/>
      <c r="AB95" s="635"/>
      <c r="AC95" s="635"/>
      <c r="AD95" s="635"/>
      <c r="AE95" s="635"/>
      <c r="AF95" s="635"/>
      <c r="AG95" s="635"/>
      <c r="AH95" s="635"/>
      <c r="AI95" s="635"/>
      <c r="AJ95" s="635"/>
      <c r="AK95" s="635"/>
      <c r="AL95" s="635"/>
      <c r="AM95" s="635"/>
      <c r="AN95" s="635"/>
      <c r="AO95" s="635"/>
      <c r="AP95" s="635"/>
      <c r="AQ95" s="635"/>
      <c r="AR95" s="635"/>
      <c r="AS95" s="635"/>
      <c r="AT95" s="635"/>
      <c r="AU95" s="635"/>
      <c r="AV95" s="635"/>
      <c r="AW95" s="635"/>
      <c r="AX95" s="635"/>
      <c r="AY95" s="635"/>
      <c r="AZ95" s="645">
        <v>1970</v>
      </c>
      <c r="BA95" s="645"/>
      <c r="BB95" s="645"/>
      <c r="BC95" s="645"/>
      <c r="BD95" s="645"/>
      <c r="BE95" s="645"/>
      <c r="BF95" s="645"/>
      <c r="BG95" s="645"/>
      <c r="BH95" s="645"/>
      <c r="BI95" s="645"/>
      <c r="BJ95" s="645"/>
      <c r="BK95" s="645"/>
      <c r="BL95" s="645"/>
      <c r="BM95" s="645"/>
      <c r="BN95" s="645"/>
      <c r="BO95" s="645"/>
      <c r="BP95" s="645"/>
      <c r="BQ95" s="645"/>
      <c r="BR95" s="645"/>
      <c r="BS95" s="645"/>
      <c r="BT95" s="645"/>
      <c r="BU95" s="645"/>
      <c r="BV95" s="645"/>
      <c r="BW95" s="645"/>
      <c r="BX95" s="645"/>
      <c r="BY95" s="645"/>
      <c r="BZ95" s="645"/>
      <c r="CA95" s="645"/>
      <c r="CB95" s="645"/>
      <c r="CC95" s="645"/>
      <c r="CD95" s="645"/>
      <c r="CE95" s="645"/>
      <c r="CF95" s="645"/>
      <c r="CG95" s="645"/>
      <c r="CH95" s="645"/>
      <c r="CI95" s="645"/>
      <c r="CJ95" s="645"/>
      <c r="CK95" s="645"/>
      <c r="CL95" s="645"/>
      <c r="CM95" s="645"/>
      <c r="CN95" s="645"/>
      <c r="CO95" s="645"/>
      <c r="CP95" s="645"/>
      <c r="CQ95" s="645"/>
    </row>
    <row r="96" spans="4:95" ht="14.25" customHeight="1" x14ac:dyDescent="0.35">
      <c r="E96" s="626">
        <v>5</v>
      </c>
      <c r="F96" s="626"/>
      <c r="G96" s="626"/>
      <c r="H96" s="634" t="s">
        <v>754</v>
      </c>
      <c r="I96" s="635"/>
      <c r="J96" s="635"/>
      <c r="K96" s="635"/>
      <c r="L96" s="635"/>
      <c r="M96" s="635"/>
      <c r="N96" s="635"/>
      <c r="O96" s="635"/>
      <c r="P96" s="635"/>
      <c r="Q96" s="635"/>
      <c r="R96" s="635"/>
      <c r="S96" s="635"/>
      <c r="T96" s="635"/>
      <c r="U96" s="635"/>
      <c r="V96" s="635"/>
      <c r="W96" s="635"/>
      <c r="X96" s="635"/>
      <c r="Y96" s="635"/>
      <c r="Z96" s="635"/>
      <c r="AA96" s="635"/>
      <c r="AB96" s="635"/>
      <c r="AC96" s="635"/>
      <c r="AD96" s="635"/>
      <c r="AE96" s="635"/>
      <c r="AF96" s="635"/>
      <c r="AG96" s="635"/>
      <c r="AH96" s="635"/>
      <c r="AI96" s="635"/>
      <c r="AJ96" s="635"/>
      <c r="AK96" s="635"/>
      <c r="AL96" s="635"/>
      <c r="AM96" s="635"/>
      <c r="AN96" s="635"/>
      <c r="AO96" s="635"/>
      <c r="AP96" s="635"/>
      <c r="AQ96" s="635"/>
      <c r="AR96" s="635"/>
      <c r="AS96" s="635"/>
      <c r="AT96" s="635"/>
      <c r="AU96" s="635"/>
      <c r="AV96" s="635"/>
      <c r="AW96" s="635"/>
      <c r="AX96" s="635"/>
      <c r="AY96" s="635"/>
      <c r="AZ96" s="645">
        <v>1971</v>
      </c>
      <c r="BA96" s="645"/>
      <c r="BB96" s="645"/>
      <c r="BC96" s="645"/>
      <c r="BD96" s="645"/>
      <c r="BE96" s="645"/>
      <c r="BF96" s="645"/>
      <c r="BG96" s="645"/>
      <c r="BH96" s="645"/>
      <c r="BI96" s="645"/>
      <c r="BJ96" s="645"/>
      <c r="BK96" s="645"/>
      <c r="BL96" s="645"/>
      <c r="BM96" s="645"/>
      <c r="BN96" s="645"/>
      <c r="BO96" s="645"/>
      <c r="BP96" s="645"/>
      <c r="BQ96" s="645"/>
      <c r="BR96" s="645"/>
      <c r="BS96" s="645"/>
      <c r="BT96" s="645"/>
      <c r="BU96" s="645"/>
      <c r="BV96" s="645"/>
      <c r="BW96" s="645"/>
      <c r="BX96" s="645"/>
      <c r="BY96" s="645"/>
      <c r="BZ96" s="645"/>
      <c r="CA96" s="645"/>
      <c r="CB96" s="645"/>
      <c r="CC96" s="645"/>
      <c r="CD96" s="645"/>
      <c r="CE96" s="645"/>
      <c r="CF96" s="645"/>
      <c r="CG96" s="645"/>
      <c r="CH96" s="645"/>
      <c r="CI96" s="645"/>
      <c r="CJ96" s="645"/>
      <c r="CK96" s="645"/>
      <c r="CL96" s="645"/>
      <c r="CM96" s="645"/>
      <c r="CN96" s="645"/>
      <c r="CO96" s="645"/>
      <c r="CP96" s="645"/>
      <c r="CQ96" s="645"/>
    </row>
    <row r="97" spans="5:95" ht="14.25" customHeight="1" x14ac:dyDescent="0.35">
      <c r="E97" s="626">
        <v>6</v>
      </c>
      <c r="F97" s="626"/>
      <c r="G97" s="626"/>
      <c r="H97" s="634" t="s">
        <v>753</v>
      </c>
      <c r="I97" s="635"/>
      <c r="J97" s="635"/>
      <c r="K97" s="635"/>
      <c r="L97" s="635"/>
      <c r="M97" s="635"/>
      <c r="N97" s="635"/>
      <c r="O97" s="635"/>
      <c r="P97" s="635"/>
      <c r="Q97" s="635"/>
      <c r="R97" s="635"/>
      <c r="S97" s="635"/>
      <c r="T97" s="635"/>
      <c r="U97" s="635"/>
      <c r="V97" s="635"/>
      <c r="W97" s="635"/>
      <c r="X97" s="635"/>
      <c r="Y97" s="635"/>
      <c r="Z97" s="635"/>
      <c r="AA97" s="635"/>
      <c r="AB97" s="635"/>
      <c r="AC97" s="635"/>
      <c r="AD97" s="635"/>
      <c r="AE97" s="635"/>
      <c r="AF97" s="635"/>
      <c r="AG97" s="635"/>
      <c r="AH97" s="635"/>
      <c r="AI97" s="635"/>
      <c r="AJ97" s="635"/>
      <c r="AK97" s="635"/>
      <c r="AL97" s="635"/>
      <c r="AM97" s="635"/>
      <c r="AN97" s="635"/>
      <c r="AO97" s="635"/>
      <c r="AP97" s="635"/>
      <c r="AQ97" s="635"/>
      <c r="AR97" s="635"/>
      <c r="AS97" s="635"/>
      <c r="AT97" s="635"/>
      <c r="AU97" s="635"/>
      <c r="AV97" s="635"/>
      <c r="AW97" s="635"/>
      <c r="AX97" s="635"/>
      <c r="AY97" s="635"/>
      <c r="AZ97" s="645">
        <v>1972</v>
      </c>
      <c r="BA97" s="645"/>
      <c r="BB97" s="645"/>
      <c r="BC97" s="645"/>
      <c r="BD97" s="645"/>
      <c r="BE97" s="645"/>
      <c r="BF97" s="645"/>
      <c r="BG97" s="645"/>
      <c r="BH97" s="645"/>
      <c r="BI97" s="645"/>
      <c r="BJ97" s="645"/>
      <c r="BK97" s="645"/>
      <c r="BL97" s="645"/>
      <c r="BM97" s="645"/>
      <c r="BN97" s="645"/>
      <c r="BO97" s="645"/>
      <c r="BP97" s="645"/>
      <c r="BQ97" s="645"/>
      <c r="BR97" s="645"/>
      <c r="BS97" s="645"/>
      <c r="BT97" s="645"/>
      <c r="BU97" s="645"/>
      <c r="BV97" s="645"/>
      <c r="BW97" s="645"/>
      <c r="BX97" s="645"/>
      <c r="BY97" s="645"/>
      <c r="BZ97" s="645"/>
      <c r="CA97" s="645"/>
      <c r="CB97" s="645"/>
      <c r="CC97" s="645"/>
      <c r="CD97" s="645"/>
      <c r="CE97" s="645"/>
      <c r="CF97" s="645"/>
      <c r="CG97" s="645"/>
      <c r="CH97" s="645"/>
      <c r="CI97" s="645"/>
      <c r="CJ97" s="645"/>
      <c r="CK97" s="645"/>
      <c r="CL97" s="645"/>
      <c r="CM97" s="645"/>
      <c r="CN97" s="645"/>
      <c r="CO97" s="645"/>
      <c r="CP97" s="645"/>
      <c r="CQ97" s="645"/>
    </row>
    <row r="98" spans="5:95" ht="14.25" customHeight="1" x14ac:dyDescent="0.35">
      <c r="E98" s="626">
        <v>7</v>
      </c>
      <c r="F98" s="626"/>
      <c r="G98" s="626"/>
      <c r="H98" s="634" t="s">
        <v>752</v>
      </c>
      <c r="I98" s="635"/>
      <c r="J98" s="635"/>
      <c r="K98" s="635"/>
      <c r="L98" s="635"/>
      <c r="M98" s="635"/>
      <c r="N98" s="635"/>
      <c r="O98" s="635"/>
      <c r="P98" s="635"/>
      <c r="Q98" s="635"/>
      <c r="R98" s="635"/>
      <c r="S98" s="635"/>
      <c r="T98" s="635"/>
      <c r="U98" s="635"/>
      <c r="V98" s="635"/>
      <c r="W98" s="635"/>
      <c r="X98" s="635"/>
      <c r="Y98" s="635"/>
      <c r="Z98" s="635"/>
      <c r="AA98" s="635"/>
      <c r="AB98" s="635"/>
      <c r="AC98" s="635"/>
      <c r="AD98" s="635"/>
      <c r="AE98" s="635"/>
      <c r="AF98" s="635"/>
      <c r="AG98" s="635"/>
      <c r="AH98" s="635"/>
      <c r="AI98" s="635"/>
      <c r="AJ98" s="635"/>
      <c r="AK98" s="635"/>
      <c r="AL98" s="635"/>
      <c r="AM98" s="635"/>
      <c r="AN98" s="635"/>
      <c r="AO98" s="635"/>
      <c r="AP98" s="635"/>
      <c r="AQ98" s="635"/>
      <c r="AR98" s="635"/>
      <c r="AS98" s="635"/>
      <c r="AT98" s="635"/>
      <c r="AU98" s="635"/>
      <c r="AV98" s="635"/>
      <c r="AW98" s="635"/>
      <c r="AX98" s="635"/>
      <c r="AY98" s="635"/>
      <c r="AZ98" s="645">
        <v>1973</v>
      </c>
      <c r="BA98" s="645"/>
      <c r="BB98" s="645"/>
      <c r="BC98" s="645"/>
      <c r="BD98" s="645"/>
      <c r="BE98" s="645"/>
      <c r="BF98" s="645"/>
      <c r="BG98" s="645"/>
      <c r="BH98" s="645"/>
      <c r="BI98" s="645"/>
      <c r="BJ98" s="645"/>
      <c r="BK98" s="645"/>
      <c r="BL98" s="645"/>
      <c r="BM98" s="645"/>
      <c r="BN98" s="645"/>
      <c r="BO98" s="645"/>
      <c r="BP98" s="645"/>
      <c r="BQ98" s="645"/>
      <c r="BR98" s="645"/>
      <c r="BS98" s="645"/>
      <c r="BT98" s="645"/>
      <c r="BU98" s="645"/>
      <c r="BV98" s="645"/>
      <c r="BW98" s="645"/>
      <c r="BX98" s="645"/>
      <c r="BY98" s="645"/>
      <c r="BZ98" s="645"/>
      <c r="CA98" s="645"/>
      <c r="CB98" s="645"/>
      <c r="CC98" s="645"/>
      <c r="CD98" s="645"/>
      <c r="CE98" s="645"/>
      <c r="CF98" s="645"/>
      <c r="CG98" s="645"/>
      <c r="CH98" s="645"/>
      <c r="CI98" s="645"/>
      <c r="CJ98" s="645"/>
      <c r="CK98" s="645"/>
      <c r="CL98" s="645"/>
      <c r="CM98" s="645"/>
      <c r="CN98" s="645"/>
      <c r="CO98" s="645"/>
      <c r="CP98" s="645"/>
      <c r="CQ98" s="645"/>
    </row>
    <row r="99" spans="5:95" ht="14.25" customHeight="1" x14ac:dyDescent="0.35">
      <c r="E99" s="626">
        <v>8</v>
      </c>
      <c r="F99" s="626"/>
      <c r="G99" s="626"/>
      <c r="H99" s="634" t="s">
        <v>751</v>
      </c>
      <c r="I99" s="635"/>
      <c r="J99" s="635"/>
      <c r="K99" s="635"/>
      <c r="L99" s="635"/>
      <c r="M99" s="635"/>
      <c r="N99" s="635"/>
      <c r="O99" s="635"/>
      <c r="P99" s="635"/>
      <c r="Q99" s="635"/>
      <c r="R99" s="635"/>
      <c r="S99" s="635"/>
      <c r="T99" s="635"/>
      <c r="U99" s="635"/>
      <c r="V99" s="635"/>
      <c r="W99" s="635"/>
      <c r="X99" s="635"/>
      <c r="Y99" s="635"/>
      <c r="Z99" s="635"/>
      <c r="AA99" s="635"/>
      <c r="AB99" s="635"/>
      <c r="AC99" s="635"/>
      <c r="AD99" s="635"/>
      <c r="AE99" s="635"/>
      <c r="AF99" s="635"/>
      <c r="AG99" s="635"/>
      <c r="AH99" s="635"/>
      <c r="AI99" s="635"/>
      <c r="AJ99" s="635"/>
      <c r="AK99" s="635"/>
      <c r="AL99" s="635"/>
      <c r="AM99" s="635"/>
      <c r="AN99" s="635"/>
      <c r="AO99" s="635"/>
      <c r="AP99" s="635"/>
      <c r="AQ99" s="635"/>
      <c r="AR99" s="635"/>
      <c r="AS99" s="635"/>
      <c r="AT99" s="635"/>
      <c r="AU99" s="635"/>
      <c r="AV99" s="635"/>
      <c r="AW99" s="635"/>
      <c r="AX99" s="635"/>
      <c r="AY99" s="635"/>
      <c r="AZ99" s="645">
        <v>1974</v>
      </c>
      <c r="BA99" s="645"/>
      <c r="BB99" s="645"/>
      <c r="BC99" s="645"/>
      <c r="BD99" s="645"/>
      <c r="BE99" s="645"/>
      <c r="BF99" s="645"/>
      <c r="BG99" s="645"/>
      <c r="BH99" s="645"/>
      <c r="BI99" s="645"/>
      <c r="BJ99" s="645"/>
      <c r="BK99" s="645"/>
      <c r="BL99" s="645"/>
      <c r="BM99" s="645"/>
      <c r="BN99" s="645"/>
      <c r="BO99" s="645"/>
      <c r="BP99" s="645"/>
      <c r="BQ99" s="645"/>
      <c r="BR99" s="645"/>
      <c r="BS99" s="645"/>
      <c r="BT99" s="645"/>
      <c r="BU99" s="645"/>
      <c r="BV99" s="645"/>
      <c r="BW99" s="645"/>
      <c r="BX99" s="645"/>
      <c r="BY99" s="645"/>
      <c r="BZ99" s="645"/>
      <c r="CA99" s="645"/>
      <c r="CB99" s="645"/>
      <c r="CC99" s="645"/>
      <c r="CD99" s="645"/>
      <c r="CE99" s="645"/>
      <c r="CF99" s="645"/>
      <c r="CG99" s="645"/>
      <c r="CH99" s="645"/>
      <c r="CI99" s="645"/>
      <c r="CJ99" s="645"/>
      <c r="CK99" s="645"/>
      <c r="CL99" s="645"/>
      <c r="CM99" s="645"/>
      <c r="CN99" s="645"/>
      <c r="CO99" s="645"/>
      <c r="CP99" s="645"/>
      <c r="CQ99" s="645"/>
    </row>
    <row r="100" spans="5:95" ht="14.25" customHeight="1" x14ac:dyDescent="0.35">
      <c r="E100" s="626">
        <v>9</v>
      </c>
      <c r="F100" s="626"/>
      <c r="G100" s="626"/>
      <c r="H100" s="634" t="s">
        <v>750</v>
      </c>
      <c r="I100" s="635"/>
      <c r="J100" s="635"/>
      <c r="K100" s="635"/>
      <c r="L100" s="635"/>
      <c r="M100" s="635"/>
      <c r="N100" s="635"/>
      <c r="O100" s="635"/>
      <c r="P100" s="635"/>
      <c r="Q100" s="635"/>
      <c r="R100" s="635"/>
      <c r="S100" s="635"/>
      <c r="T100" s="635"/>
      <c r="U100" s="635"/>
      <c r="V100" s="635"/>
      <c r="W100" s="635"/>
      <c r="X100" s="635"/>
      <c r="Y100" s="635"/>
      <c r="Z100" s="635"/>
      <c r="AA100" s="635"/>
      <c r="AB100" s="635"/>
      <c r="AC100" s="635"/>
      <c r="AD100" s="635"/>
      <c r="AE100" s="635"/>
      <c r="AF100" s="635"/>
      <c r="AG100" s="635"/>
      <c r="AH100" s="635"/>
      <c r="AI100" s="635"/>
      <c r="AJ100" s="635"/>
      <c r="AK100" s="635"/>
      <c r="AL100" s="635"/>
      <c r="AM100" s="635"/>
      <c r="AN100" s="635"/>
      <c r="AO100" s="635"/>
      <c r="AP100" s="635"/>
      <c r="AQ100" s="635"/>
      <c r="AR100" s="635"/>
      <c r="AS100" s="635"/>
      <c r="AT100" s="635"/>
      <c r="AU100" s="635"/>
      <c r="AV100" s="635"/>
      <c r="AW100" s="635"/>
      <c r="AX100" s="635"/>
      <c r="AY100" s="635"/>
      <c r="AZ100" s="645">
        <v>1975</v>
      </c>
      <c r="BA100" s="645"/>
      <c r="BB100" s="645"/>
      <c r="BC100" s="645"/>
      <c r="BD100" s="645"/>
      <c r="BE100" s="645"/>
      <c r="BF100" s="645"/>
      <c r="BG100" s="645"/>
      <c r="BH100" s="645"/>
      <c r="BI100" s="645"/>
      <c r="BJ100" s="645"/>
      <c r="BK100" s="645"/>
      <c r="BL100" s="645"/>
      <c r="BM100" s="645"/>
      <c r="BN100" s="645"/>
      <c r="BO100" s="645"/>
      <c r="BP100" s="645"/>
      <c r="BQ100" s="645"/>
      <c r="BR100" s="645"/>
      <c r="BS100" s="645"/>
      <c r="BT100" s="645"/>
      <c r="BU100" s="645"/>
      <c r="BV100" s="645"/>
      <c r="BW100" s="645"/>
      <c r="BX100" s="645"/>
      <c r="BY100" s="645"/>
      <c r="BZ100" s="645"/>
      <c r="CA100" s="645"/>
      <c r="CB100" s="645"/>
      <c r="CC100" s="645"/>
      <c r="CD100" s="645"/>
      <c r="CE100" s="645"/>
      <c r="CF100" s="645"/>
      <c r="CG100" s="645"/>
      <c r="CH100" s="645"/>
      <c r="CI100" s="645"/>
      <c r="CJ100" s="645"/>
      <c r="CK100" s="645"/>
      <c r="CL100" s="645"/>
      <c r="CM100" s="645"/>
      <c r="CN100" s="645"/>
      <c r="CO100" s="645"/>
      <c r="CP100" s="645"/>
      <c r="CQ100" s="645"/>
    </row>
    <row r="101" spans="5:95" ht="14.25" customHeight="1" x14ac:dyDescent="0.35">
      <c r="E101" s="626">
        <v>10</v>
      </c>
      <c r="F101" s="626"/>
      <c r="G101" s="626"/>
      <c r="H101" s="634" t="s">
        <v>749</v>
      </c>
      <c r="I101" s="635"/>
      <c r="J101" s="635"/>
      <c r="K101" s="635"/>
      <c r="L101" s="635"/>
      <c r="M101" s="635"/>
      <c r="N101" s="635"/>
      <c r="O101" s="635"/>
      <c r="P101" s="635"/>
      <c r="Q101" s="635"/>
      <c r="R101" s="635"/>
      <c r="S101" s="635"/>
      <c r="T101" s="635"/>
      <c r="U101" s="635"/>
      <c r="V101" s="635"/>
      <c r="W101" s="635"/>
      <c r="X101" s="635"/>
      <c r="Y101" s="635"/>
      <c r="Z101" s="635"/>
      <c r="AA101" s="635"/>
      <c r="AB101" s="635"/>
      <c r="AC101" s="635"/>
      <c r="AD101" s="635"/>
      <c r="AE101" s="635"/>
      <c r="AF101" s="635"/>
      <c r="AG101" s="635"/>
      <c r="AH101" s="635"/>
      <c r="AI101" s="635"/>
      <c r="AJ101" s="635"/>
      <c r="AK101" s="635"/>
      <c r="AL101" s="635"/>
      <c r="AM101" s="635"/>
      <c r="AN101" s="635"/>
      <c r="AO101" s="635"/>
      <c r="AP101" s="635"/>
      <c r="AQ101" s="635"/>
      <c r="AR101" s="635"/>
      <c r="AS101" s="635"/>
      <c r="AT101" s="635"/>
      <c r="AU101" s="635"/>
      <c r="AV101" s="635"/>
      <c r="AW101" s="635"/>
      <c r="AX101" s="635"/>
      <c r="AY101" s="635"/>
      <c r="AZ101" s="645">
        <v>1976</v>
      </c>
      <c r="BA101" s="645"/>
      <c r="BB101" s="645"/>
      <c r="BC101" s="645"/>
      <c r="BD101" s="645"/>
      <c r="BE101" s="645"/>
      <c r="BF101" s="645"/>
      <c r="BG101" s="645"/>
      <c r="BH101" s="645"/>
      <c r="BI101" s="645"/>
      <c r="BJ101" s="645"/>
      <c r="BK101" s="645"/>
      <c r="BL101" s="645"/>
      <c r="BM101" s="645"/>
      <c r="BN101" s="645"/>
      <c r="BO101" s="645"/>
      <c r="BP101" s="645"/>
      <c r="BQ101" s="645"/>
      <c r="BR101" s="645"/>
      <c r="BS101" s="645"/>
      <c r="BT101" s="645"/>
      <c r="BU101" s="645"/>
      <c r="BV101" s="645"/>
      <c r="BW101" s="645"/>
      <c r="BX101" s="645"/>
      <c r="BY101" s="645"/>
      <c r="BZ101" s="645"/>
      <c r="CA101" s="645"/>
      <c r="CB101" s="645"/>
      <c r="CC101" s="645"/>
      <c r="CD101" s="645"/>
      <c r="CE101" s="645"/>
      <c r="CF101" s="645"/>
      <c r="CG101" s="645"/>
      <c r="CH101" s="645"/>
      <c r="CI101" s="645"/>
      <c r="CJ101" s="645"/>
      <c r="CK101" s="645"/>
      <c r="CL101" s="645"/>
      <c r="CM101" s="645"/>
      <c r="CN101" s="645"/>
      <c r="CO101" s="645"/>
      <c r="CP101" s="645"/>
      <c r="CQ101" s="645"/>
    </row>
    <row r="102" spans="5:95" ht="14.25" customHeight="1" x14ac:dyDescent="0.35">
      <c r="E102" s="626">
        <v>11</v>
      </c>
      <c r="F102" s="626"/>
      <c r="G102" s="626"/>
      <c r="H102" s="634" t="s">
        <v>748</v>
      </c>
      <c r="I102" s="635"/>
      <c r="J102" s="635"/>
      <c r="K102" s="635"/>
      <c r="L102" s="635"/>
      <c r="M102" s="635"/>
      <c r="N102" s="635"/>
      <c r="O102" s="635"/>
      <c r="P102" s="635"/>
      <c r="Q102" s="635"/>
      <c r="R102" s="635"/>
      <c r="S102" s="635"/>
      <c r="T102" s="635"/>
      <c r="U102" s="635"/>
      <c r="V102" s="635"/>
      <c r="W102" s="635"/>
      <c r="X102" s="635"/>
      <c r="Y102" s="635"/>
      <c r="Z102" s="635"/>
      <c r="AA102" s="635"/>
      <c r="AB102" s="635"/>
      <c r="AC102" s="635"/>
      <c r="AD102" s="635"/>
      <c r="AE102" s="635"/>
      <c r="AF102" s="635"/>
      <c r="AG102" s="635"/>
      <c r="AH102" s="635"/>
      <c r="AI102" s="635"/>
      <c r="AJ102" s="635"/>
      <c r="AK102" s="635"/>
      <c r="AL102" s="635"/>
      <c r="AM102" s="635"/>
      <c r="AN102" s="635"/>
      <c r="AO102" s="635"/>
      <c r="AP102" s="635"/>
      <c r="AQ102" s="635"/>
      <c r="AR102" s="635"/>
      <c r="AS102" s="635"/>
      <c r="AT102" s="635"/>
      <c r="AU102" s="635"/>
      <c r="AV102" s="635"/>
      <c r="AW102" s="635"/>
      <c r="AX102" s="635"/>
      <c r="AY102" s="635"/>
      <c r="AZ102" s="645">
        <v>1977</v>
      </c>
      <c r="BA102" s="645"/>
      <c r="BB102" s="645"/>
      <c r="BC102" s="645"/>
      <c r="BD102" s="645"/>
      <c r="BE102" s="645"/>
      <c r="BF102" s="645"/>
      <c r="BG102" s="645"/>
      <c r="BH102" s="645"/>
      <c r="BI102" s="645"/>
      <c r="BJ102" s="645"/>
      <c r="BK102" s="645"/>
      <c r="BL102" s="645"/>
      <c r="BM102" s="645"/>
      <c r="BN102" s="645"/>
      <c r="BO102" s="645"/>
      <c r="BP102" s="645"/>
      <c r="BQ102" s="645"/>
      <c r="BR102" s="645"/>
      <c r="BS102" s="645"/>
      <c r="BT102" s="645"/>
      <c r="BU102" s="645"/>
      <c r="BV102" s="645"/>
      <c r="BW102" s="645"/>
      <c r="BX102" s="645"/>
      <c r="BY102" s="645"/>
      <c r="BZ102" s="645"/>
      <c r="CA102" s="645"/>
      <c r="CB102" s="645"/>
      <c r="CC102" s="645"/>
      <c r="CD102" s="645"/>
      <c r="CE102" s="645"/>
      <c r="CF102" s="645"/>
      <c r="CG102" s="645"/>
      <c r="CH102" s="645"/>
      <c r="CI102" s="645"/>
      <c r="CJ102" s="645"/>
      <c r="CK102" s="645"/>
      <c r="CL102" s="645"/>
      <c r="CM102" s="645"/>
      <c r="CN102" s="645"/>
      <c r="CO102" s="645"/>
      <c r="CP102" s="645"/>
      <c r="CQ102" s="645"/>
    </row>
    <row r="103" spans="5:95" ht="14.25" customHeight="1" x14ac:dyDescent="0.35">
      <c r="E103" s="626">
        <v>12</v>
      </c>
      <c r="F103" s="626"/>
      <c r="G103" s="626"/>
      <c r="H103" s="634" t="s">
        <v>747</v>
      </c>
      <c r="I103" s="635"/>
      <c r="J103" s="635"/>
      <c r="K103" s="635"/>
      <c r="L103" s="635"/>
      <c r="M103" s="635"/>
      <c r="N103" s="635"/>
      <c r="O103" s="635"/>
      <c r="P103" s="635"/>
      <c r="Q103" s="635"/>
      <c r="R103" s="635"/>
      <c r="S103" s="635"/>
      <c r="T103" s="635"/>
      <c r="U103" s="635"/>
      <c r="V103" s="635"/>
      <c r="W103" s="635"/>
      <c r="X103" s="635"/>
      <c r="Y103" s="635"/>
      <c r="Z103" s="635"/>
      <c r="AA103" s="635"/>
      <c r="AB103" s="635"/>
      <c r="AC103" s="635"/>
      <c r="AD103" s="635"/>
      <c r="AE103" s="635"/>
      <c r="AF103" s="635"/>
      <c r="AG103" s="635"/>
      <c r="AH103" s="635"/>
      <c r="AI103" s="635"/>
      <c r="AJ103" s="635"/>
      <c r="AK103" s="635"/>
      <c r="AL103" s="635"/>
      <c r="AM103" s="635"/>
      <c r="AN103" s="635"/>
      <c r="AO103" s="635"/>
      <c r="AP103" s="635"/>
      <c r="AQ103" s="635"/>
      <c r="AR103" s="635"/>
      <c r="AS103" s="635"/>
      <c r="AT103" s="635"/>
      <c r="AU103" s="635"/>
      <c r="AV103" s="635"/>
      <c r="AW103" s="635"/>
      <c r="AX103" s="635"/>
      <c r="AY103" s="635"/>
      <c r="AZ103" s="645">
        <v>1978</v>
      </c>
      <c r="BA103" s="645"/>
      <c r="BB103" s="645"/>
      <c r="BC103" s="645"/>
      <c r="BD103" s="645"/>
      <c r="BE103" s="645"/>
      <c r="BF103" s="645"/>
      <c r="BG103" s="645"/>
      <c r="BH103" s="645"/>
      <c r="BI103" s="645"/>
      <c r="BJ103" s="645"/>
      <c r="BK103" s="645"/>
      <c r="BL103" s="645"/>
      <c r="BM103" s="645"/>
      <c r="BN103" s="645"/>
      <c r="BO103" s="645"/>
      <c r="BP103" s="645"/>
      <c r="BQ103" s="645"/>
      <c r="BR103" s="645"/>
      <c r="BS103" s="645"/>
      <c r="BT103" s="645"/>
      <c r="BU103" s="645"/>
      <c r="BV103" s="645"/>
      <c r="BW103" s="645"/>
      <c r="BX103" s="645"/>
      <c r="BY103" s="645"/>
      <c r="BZ103" s="645"/>
      <c r="CA103" s="645"/>
      <c r="CB103" s="645"/>
      <c r="CC103" s="645"/>
      <c r="CD103" s="645"/>
      <c r="CE103" s="645"/>
      <c r="CF103" s="645"/>
      <c r="CG103" s="645"/>
      <c r="CH103" s="645"/>
      <c r="CI103" s="645"/>
      <c r="CJ103" s="645"/>
      <c r="CK103" s="645"/>
      <c r="CL103" s="645"/>
      <c r="CM103" s="645"/>
      <c r="CN103" s="645"/>
      <c r="CO103" s="645"/>
      <c r="CP103" s="645"/>
      <c r="CQ103" s="645"/>
    </row>
    <row r="104" spans="5:95" ht="14.25" customHeight="1" x14ac:dyDescent="0.35">
      <c r="E104" s="626">
        <v>13</v>
      </c>
      <c r="F104" s="626"/>
      <c r="G104" s="626"/>
      <c r="H104" s="634" t="s">
        <v>746</v>
      </c>
      <c r="I104" s="635"/>
      <c r="J104" s="635"/>
      <c r="K104" s="635"/>
      <c r="L104" s="635"/>
      <c r="M104" s="635"/>
      <c r="N104" s="635"/>
      <c r="O104" s="635"/>
      <c r="P104" s="635"/>
      <c r="Q104" s="635"/>
      <c r="R104" s="635"/>
      <c r="S104" s="635"/>
      <c r="T104" s="635"/>
      <c r="U104" s="635"/>
      <c r="V104" s="635"/>
      <c r="W104" s="635"/>
      <c r="X104" s="635"/>
      <c r="Y104" s="635"/>
      <c r="Z104" s="635"/>
      <c r="AA104" s="635"/>
      <c r="AB104" s="635"/>
      <c r="AC104" s="635"/>
      <c r="AD104" s="635"/>
      <c r="AE104" s="635"/>
      <c r="AF104" s="635"/>
      <c r="AG104" s="635"/>
      <c r="AH104" s="635"/>
      <c r="AI104" s="635"/>
      <c r="AJ104" s="635"/>
      <c r="AK104" s="635"/>
      <c r="AL104" s="635"/>
      <c r="AM104" s="635"/>
      <c r="AN104" s="635"/>
      <c r="AO104" s="635"/>
      <c r="AP104" s="635"/>
      <c r="AQ104" s="635"/>
      <c r="AR104" s="635"/>
      <c r="AS104" s="635"/>
      <c r="AT104" s="635"/>
      <c r="AU104" s="635"/>
      <c r="AV104" s="635"/>
      <c r="AW104" s="635"/>
      <c r="AX104" s="635"/>
      <c r="AY104" s="635"/>
      <c r="AZ104" s="645">
        <v>1980</v>
      </c>
      <c r="BA104" s="645"/>
      <c r="BB104" s="645"/>
      <c r="BC104" s="645"/>
      <c r="BD104" s="645"/>
      <c r="BE104" s="645"/>
      <c r="BF104" s="645"/>
      <c r="BG104" s="645"/>
      <c r="BH104" s="645"/>
      <c r="BI104" s="645"/>
      <c r="BJ104" s="645"/>
      <c r="BK104" s="645"/>
      <c r="BL104" s="645"/>
      <c r="BM104" s="645"/>
      <c r="BN104" s="645"/>
      <c r="BO104" s="645"/>
      <c r="BP104" s="645"/>
      <c r="BQ104" s="645"/>
      <c r="BR104" s="645"/>
      <c r="BS104" s="645"/>
      <c r="BT104" s="645"/>
      <c r="BU104" s="645"/>
      <c r="BV104" s="645"/>
      <c r="BW104" s="645"/>
      <c r="BX104" s="645"/>
      <c r="BY104" s="645"/>
      <c r="BZ104" s="645"/>
      <c r="CA104" s="645"/>
      <c r="CB104" s="645"/>
      <c r="CC104" s="645"/>
      <c r="CD104" s="645"/>
      <c r="CE104" s="645"/>
      <c r="CF104" s="645"/>
      <c r="CG104" s="645"/>
      <c r="CH104" s="645"/>
      <c r="CI104" s="645"/>
      <c r="CJ104" s="645"/>
      <c r="CK104" s="645"/>
      <c r="CL104" s="645"/>
      <c r="CM104" s="645"/>
      <c r="CN104" s="645"/>
      <c r="CO104" s="645"/>
      <c r="CP104" s="645"/>
      <c r="CQ104" s="645"/>
    </row>
    <row r="105" spans="5:95" ht="14.25" customHeight="1" x14ac:dyDescent="0.35">
      <c r="E105" s="626">
        <v>14</v>
      </c>
      <c r="F105" s="626"/>
      <c r="G105" s="626"/>
      <c r="H105" s="634" t="s">
        <v>745</v>
      </c>
      <c r="I105" s="635"/>
      <c r="J105" s="635"/>
      <c r="K105" s="635"/>
      <c r="L105" s="635"/>
      <c r="M105" s="635"/>
      <c r="N105" s="635"/>
      <c r="O105" s="635"/>
      <c r="P105" s="635"/>
      <c r="Q105" s="635"/>
      <c r="R105" s="635"/>
      <c r="S105" s="635"/>
      <c r="T105" s="635"/>
      <c r="U105" s="635"/>
      <c r="V105" s="635"/>
      <c r="W105" s="635"/>
      <c r="X105" s="635"/>
      <c r="Y105" s="635"/>
      <c r="Z105" s="635"/>
      <c r="AA105" s="635"/>
      <c r="AB105" s="635"/>
      <c r="AC105" s="635"/>
      <c r="AD105" s="635"/>
      <c r="AE105" s="635"/>
      <c r="AF105" s="635"/>
      <c r="AG105" s="635"/>
      <c r="AH105" s="635"/>
      <c r="AI105" s="635"/>
      <c r="AJ105" s="635"/>
      <c r="AK105" s="635"/>
      <c r="AL105" s="635"/>
      <c r="AM105" s="635"/>
      <c r="AN105" s="635"/>
      <c r="AO105" s="635"/>
      <c r="AP105" s="635"/>
      <c r="AQ105" s="635"/>
      <c r="AR105" s="635"/>
      <c r="AS105" s="635"/>
      <c r="AT105" s="635"/>
      <c r="AU105" s="635"/>
      <c r="AV105" s="635"/>
      <c r="AW105" s="635"/>
      <c r="AX105" s="635"/>
      <c r="AY105" s="635"/>
      <c r="AZ105" s="645">
        <v>1981</v>
      </c>
      <c r="BA105" s="645"/>
      <c r="BB105" s="645"/>
      <c r="BC105" s="645"/>
      <c r="BD105" s="645"/>
      <c r="BE105" s="645"/>
      <c r="BF105" s="645"/>
      <c r="BG105" s="645"/>
      <c r="BH105" s="645"/>
      <c r="BI105" s="645"/>
      <c r="BJ105" s="645"/>
      <c r="BK105" s="645"/>
      <c r="BL105" s="645"/>
      <c r="BM105" s="645"/>
      <c r="BN105" s="645"/>
      <c r="BO105" s="645"/>
      <c r="BP105" s="645"/>
      <c r="BQ105" s="645"/>
      <c r="BR105" s="645"/>
      <c r="BS105" s="645"/>
      <c r="BT105" s="645"/>
      <c r="BU105" s="645"/>
      <c r="BV105" s="645"/>
      <c r="BW105" s="645"/>
      <c r="BX105" s="645"/>
      <c r="BY105" s="645"/>
      <c r="BZ105" s="645"/>
      <c r="CA105" s="645"/>
      <c r="CB105" s="645"/>
      <c r="CC105" s="645"/>
      <c r="CD105" s="645"/>
      <c r="CE105" s="645"/>
      <c r="CF105" s="645"/>
      <c r="CG105" s="645"/>
      <c r="CH105" s="645"/>
      <c r="CI105" s="645"/>
      <c r="CJ105" s="645"/>
      <c r="CK105" s="645"/>
      <c r="CL105" s="645"/>
      <c r="CM105" s="645"/>
      <c r="CN105" s="645"/>
      <c r="CO105" s="645"/>
      <c r="CP105" s="645"/>
      <c r="CQ105" s="645"/>
    </row>
    <row r="106" spans="5:95" ht="14.25" customHeight="1" x14ac:dyDescent="0.35">
      <c r="E106" s="626">
        <v>15</v>
      </c>
      <c r="F106" s="626"/>
      <c r="G106" s="626"/>
      <c r="H106" s="634" t="s">
        <v>744</v>
      </c>
      <c r="I106" s="635"/>
      <c r="J106" s="635"/>
      <c r="K106" s="635"/>
      <c r="L106" s="635"/>
      <c r="M106" s="635"/>
      <c r="N106" s="635"/>
      <c r="O106" s="635"/>
      <c r="P106" s="635"/>
      <c r="Q106" s="635"/>
      <c r="R106" s="635"/>
      <c r="S106" s="635"/>
      <c r="T106" s="635"/>
      <c r="U106" s="635"/>
      <c r="V106" s="635"/>
      <c r="W106" s="635"/>
      <c r="X106" s="635"/>
      <c r="Y106" s="635"/>
      <c r="Z106" s="635"/>
      <c r="AA106" s="635"/>
      <c r="AB106" s="635"/>
      <c r="AC106" s="635"/>
      <c r="AD106" s="635"/>
      <c r="AE106" s="635"/>
      <c r="AF106" s="635"/>
      <c r="AG106" s="635"/>
      <c r="AH106" s="635"/>
      <c r="AI106" s="635"/>
      <c r="AJ106" s="635"/>
      <c r="AK106" s="635"/>
      <c r="AL106" s="635"/>
      <c r="AM106" s="635"/>
      <c r="AN106" s="635"/>
      <c r="AO106" s="635"/>
      <c r="AP106" s="635"/>
      <c r="AQ106" s="635"/>
      <c r="AR106" s="635"/>
      <c r="AS106" s="635"/>
      <c r="AT106" s="635"/>
      <c r="AU106" s="635"/>
      <c r="AV106" s="635"/>
      <c r="AW106" s="635"/>
      <c r="AX106" s="635"/>
      <c r="AY106" s="635"/>
      <c r="AZ106" s="645">
        <v>1982</v>
      </c>
      <c r="BA106" s="645"/>
      <c r="BB106" s="645"/>
      <c r="BC106" s="645"/>
      <c r="BD106" s="645"/>
      <c r="BE106" s="645"/>
      <c r="BF106" s="645"/>
      <c r="BG106" s="645"/>
      <c r="BH106" s="645"/>
      <c r="BI106" s="645"/>
      <c r="BJ106" s="645"/>
      <c r="BK106" s="645"/>
      <c r="BL106" s="645"/>
      <c r="BM106" s="645"/>
      <c r="BN106" s="645"/>
      <c r="BO106" s="645"/>
      <c r="BP106" s="645"/>
      <c r="BQ106" s="645"/>
      <c r="BR106" s="645"/>
      <c r="BS106" s="645"/>
      <c r="BT106" s="645"/>
      <c r="BU106" s="645"/>
      <c r="BV106" s="645"/>
      <c r="BW106" s="645"/>
      <c r="BX106" s="645"/>
      <c r="BY106" s="645"/>
      <c r="BZ106" s="645"/>
      <c r="CA106" s="645"/>
      <c r="CB106" s="645"/>
      <c r="CC106" s="645"/>
      <c r="CD106" s="645"/>
      <c r="CE106" s="645"/>
      <c r="CF106" s="645"/>
      <c r="CG106" s="645"/>
      <c r="CH106" s="645"/>
      <c r="CI106" s="645"/>
      <c r="CJ106" s="645"/>
      <c r="CK106" s="645"/>
      <c r="CL106" s="645"/>
      <c r="CM106" s="645"/>
      <c r="CN106" s="645"/>
      <c r="CO106" s="645"/>
      <c r="CP106" s="645"/>
      <c r="CQ106" s="645"/>
    </row>
    <row r="107" spans="5:95" ht="14.25" customHeight="1" x14ac:dyDescent="0.35">
      <c r="E107" s="626">
        <v>16</v>
      </c>
      <c r="F107" s="626"/>
      <c r="G107" s="626"/>
      <c r="H107" s="634" t="s">
        <v>743</v>
      </c>
      <c r="I107" s="635"/>
      <c r="J107" s="635"/>
      <c r="K107" s="635"/>
      <c r="L107" s="635"/>
      <c r="M107" s="635"/>
      <c r="N107" s="635"/>
      <c r="O107" s="635"/>
      <c r="P107" s="635"/>
      <c r="Q107" s="635"/>
      <c r="R107" s="635"/>
      <c r="S107" s="635"/>
      <c r="T107" s="635"/>
      <c r="U107" s="635"/>
      <c r="V107" s="635"/>
      <c r="W107" s="635"/>
      <c r="X107" s="635"/>
      <c r="Y107" s="635"/>
      <c r="Z107" s="635"/>
      <c r="AA107" s="635"/>
      <c r="AB107" s="635"/>
      <c r="AC107" s="635"/>
      <c r="AD107" s="635"/>
      <c r="AE107" s="635"/>
      <c r="AF107" s="635"/>
      <c r="AG107" s="635"/>
      <c r="AH107" s="635"/>
      <c r="AI107" s="635"/>
      <c r="AJ107" s="635"/>
      <c r="AK107" s="635"/>
      <c r="AL107" s="635"/>
      <c r="AM107" s="635"/>
      <c r="AN107" s="635"/>
      <c r="AO107" s="635"/>
      <c r="AP107" s="635"/>
      <c r="AQ107" s="635"/>
      <c r="AR107" s="635"/>
      <c r="AS107" s="635"/>
      <c r="AT107" s="635"/>
      <c r="AU107" s="635"/>
      <c r="AV107" s="635"/>
      <c r="AW107" s="635"/>
      <c r="AX107" s="635"/>
      <c r="AY107" s="635"/>
      <c r="AZ107" s="645">
        <v>1983</v>
      </c>
      <c r="BA107" s="645"/>
      <c r="BB107" s="645"/>
      <c r="BC107" s="645"/>
      <c r="BD107" s="645"/>
      <c r="BE107" s="645"/>
      <c r="BF107" s="645"/>
      <c r="BG107" s="645"/>
      <c r="BH107" s="645"/>
      <c r="BI107" s="645"/>
      <c r="BJ107" s="645"/>
      <c r="BK107" s="645"/>
      <c r="BL107" s="645"/>
      <c r="BM107" s="645"/>
      <c r="BN107" s="645"/>
      <c r="BO107" s="645"/>
      <c r="BP107" s="645"/>
      <c r="BQ107" s="645"/>
      <c r="BR107" s="645"/>
      <c r="BS107" s="645"/>
      <c r="BT107" s="645"/>
      <c r="BU107" s="645"/>
      <c r="BV107" s="645"/>
      <c r="BW107" s="645"/>
      <c r="BX107" s="645"/>
      <c r="BY107" s="645"/>
      <c r="BZ107" s="645"/>
      <c r="CA107" s="645"/>
      <c r="CB107" s="645"/>
      <c r="CC107" s="645"/>
      <c r="CD107" s="645"/>
      <c r="CE107" s="645"/>
      <c r="CF107" s="645"/>
      <c r="CG107" s="645"/>
      <c r="CH107" s="645"/>
      <c r="CI107" s="645"/>
      <c r="CJ107" s="645"/>
      <c r="CK107" s="645"/>
      <c r="CL107" s="645"/>
      <c r="CM107" s="645"/>
      <c r="CN107" s="645"/>
      <c r="CO107" s="645"/>
      <c r="CP107" s="645"/>
      <c r="CQ107" s="645"/>
    </row>
    <row r="108" spans="5:95" ht="14.25" customHeight="1" x14ac:dyDescent="0.35">
      <c r="E108" s="626">
        <v>17</v>
      </c>
      <c r="F108" s="626"/>
      <c r="G108" s="626"/>
      <c r="H108" s="634" t="s">
        <v>742</v>
      </c>
      <c r="I108" s="635"/>
      <c r="J108" s="635"/>
      <c r="K108" s="635"/>
      <c r="L108" s="635"/>
      <c r="M108" s="635"/>
      <c r="N108" s="635"/>
      <c r="O108" s="635"/>
      <c r="P108" s="635"/>
      <c r="Q108" s="635"/>
      <c r="R108" s="635"/>
      <c r="S108" s="635"/>
      <c r="T108" s="635"/>
      <c r="U108" s="635"/>
      <c r="V108" s="635"/>
      <c r="W108" s="635"/>
      <c r="X108" s="635"/>
      <c r="Y108" s="635"/>
      <c r="Z108" s="635"/>
      <c r="AA108" s="635"/>
      <c r="AB108" s="635"/>
      <c r="AC108" s="635"/>
      <c r="AD108" s="635"/>
      <c r="AE108" s="635"/>
      <c r="AF108" s="635"/>
      <c r="AG108" s="635"/>
      <c r="AH108" s="635"/>
      <c r="AI108" s="635"/>
      <c r="AJ108" s="635"/>
      <c r="AK108" s="635"/>
      <c r="AL108" s="635"/>
      <c r="AM108" s="635"/>
      <c r="AN108" s="635"/>
      <c r="AO108" s="635"/>
      <c r="AP108" s="635"/>
      <c r="AQ108" s="635"/>
      <c r="AR108" s="635"/>
      <c r="AS108" s="635"/>
      <c r="AT108" s="635"/>
      <c r="AU108" s="635"/>
      <c r="AV108" s="635"/>
      <c r="AW108" s="635"/>
      <c r="AX108" s="635"/>
      <c r="AY108" s="635"/>
      <c r="AZ108" s="645">
        <v>1984</v>
      </c>
      <c r="BA108" s="645"/>
      <c r="BB108" s="645"/>
      <c r="BC108" s="645"/>
      <c r="BD108" s="645"/>
      <c r="BE108" s="645"/>
      <c r="BF108" s="645"/>
      <c r="BG108" s="645"/>
      <c r="BH108" s="645"/>
      <c r="BI108" s="645"/>
      <c r="BJ108" s="645"/>
      <c r="BK108" s="645"/>
      <c r="BL108" s="645"/>
      <c r="BM108" s="645"/>
      <c r="BN108" s="645"/>
      <c r="BO108" s="645"/>
      <c r="BP108" s="645"/>
      <c r="BQ108" s="645"/>
      <c r="BR108" s="645"/>
      <c r="BS108" s="645"/>
      <c r="BT108" s="645"/>
      <c r="BU108" s="645"/>
      <c r="BV108" s="645"/>
      <c r="BW108" s="645"/>
      <c r="BX108" s="645"/>
      <c r="BY108" s="645"/>
      <c r="BZ108" s="645"/>
      <c r="CA108" s="645"/>
      <c r="CB108" s="645"/>
      <c r="CC108" s="645"/>
      <c r="CD108" s="645"/>
      <c r="CE108" s="645"/>
      <c r="CF108" s="645"/>
      <c r="CG108" s="645"/>
      <c r="CH108" s="645"/>
      <c r="CI108" s="645"/>
      <c r="CJ108" s="645"/>
      <c r="CK108" s="645"/>
      <c r="CL108" s="645"/>
      <c r="CM108" s="645"/>
      <c r="CN108" s="645"/>
      <c r="CO108" s="645"/>
      <c r="CP108" s="645"/>
      <c r="CQ108" s="645"/>
    </row>
    <row r="109" spans="5:95" ht="14.25" customHeight="1" x14ac:dyDescent="0.35">
      <c r="E109" s="626">
        <v>18</v>
      </c>
      <c r="F109" s="626"/>
      <c r="G109" s="626"/>
      <c r="H109" s="634" t="s">
        <v>741</v>
      </c>
      <c r="I109" s="635"/>
      <c r="J109" s="635"/>
      <c r="K109" s="635"/>
      <c r="L109" s="635"/>
      <c r="M109" s="635"/>
      <c r="N109" s="635"/>
      <c r="O109" s="635"/>
      <c r="P109" s="635"/>
      <c r="Q109" s="635"/>
      <c r="R109" s="635"/>
      <c r="S109" s="635"/>
      <c r="T109" s="635"/>
      <c r="U109" s="635"/>
      <c r="V109" s="635"/>
      <c r="W109" s="635"/>
      <c r="X109" s="635"/>
      <c r="Y109" s="635"/>
      <c r="Z109" s="635"/>
      <c r="AA109" s="635"/>
      <c r="AB109" s="635"/>
      <c r="AC109" s="635"/>
      <c r="AD109" s="635"/>
      <c r="AE109" s="635"/>
      <c r="AF109" s="635"/>
      <c r="AG109" s="635"/>
      <c r="AH109" s="635"/>
      <c r="AI109" s="635"/>
      <c r="AJ109" s="635"/>
      <c r="AK109" s="635"/>
      <c r="AL109" s="635"/>
      <c r="AM109" s="635"/>
      <c r="AN109" s="635"/>
      <c r="AO109" s="635"/>
      <c r="AP109" s="635"/>
      <c r="AQ109" s="635"/>
      <c r="AR109" s="635"/>
      <c r="AS109" s="635"/>
      <c r="AT109" s="635"/>
      <c r="AU109" s="635"/>
      <c r="AV109" s="635"/>
      <c r="AW109" s="635"/>
      <c r="AX109" s="635"/>
      <c r="AY109" s="635"/>
      <c r="AZ109" s="645">
        <v>1985</v>
      </c>
      <c r="BA109" s="645"/>
      <c r="BB109" s="645"/>
      <c r="BC109" s="645"/>
      <c r="BD109" s="645"/>
      <c r="BE109" s="645"/>
      <c r="BF109" s="645"/>
      <c r="BG109" s="645"/>
      <c r="BH109" s="645"/>
      <c r="BI109" s="645"/>
      <c r="BJ109" s="645"/>
      <c r="BK109" s="645"/>
      <c r="BL109" s="645"/>
      <c r="BM109" s="645"/>
      <c r="BN109" s="645"/>
      <c r="BO109" s="645"/>
      <c r="BP109" s="645"/>
      <c r="BQ109" s="645"/>
      <c r="BR109" s="645"/>
      <c r="BS109" s="645"/>
      <c r="BT109" s="645"/>
      <c r="BU109" s="645"/>
      <c r="BV109" s="645"/>
      <c r="BW109" s="645"/>
      <c r="BX109" s="645"/>
      <c r="BY109" s="645"/>
      <c r="BZ109" s="645"/>
      <c r="CA109" s="645"/>
      <c r="CB109" s="645"/>
      <c r="CC109" s="645"/>
      <c r="CD109" s="645"/>
      <c r="CE109" s="645"/>
      <c r="CF109" s="645"/>
      <c r="CG109" s="645"/>
      <c r="CH109" s="645"/>
      <c r="CI109" s="645"/>
      <c r="CJ109" s="645"/>
      <c r="CK109" s="645"/>
      <c r="CL109" s="645"/>
      <c r="CM109" s="645"/>
      <c r="CN109" s="645"/>
      <c r="CO109" s="645"/>
      <c r="CP109" s="645"/>
      <c r="CQ109" s="645"/>
    </row>
    <row r="110" spans="5:95" ht="14.25" customHeight="1" x14ac:dyDescent="0.35">
      <c r="E110" s="626">
        <v>19</v>
      </c>
      <c r="F110" s="626"/>
      <c r="G110" s="626"/>
      <c r="H110" s="634" t="s">
        <v>740</v>
      </c>
      <c r="I110" s="635"/>
      <c r="J110" s="635"/>
      <c r="K110" s="635"/>
      <c r="L110" s="635"/>
      <c r="M110" s="635"/>
      <c r="N110" s="635"/>
      <c r="O110" s="635"/>
      <c r="P110" s="635"/>
      <c r="Q110" s="635"/>
      <c r="R110" s="635"/>
      <c r="S110" s="635"/>
      <c r="T110" s="635"/>
      <c r="U110" s="635"/>
      <c r="V110" s="635"/>
      <c r="W110" s="635"/>
      <c r="X110" s="635"/>
      <c r="Y110" s="635"/>
      <c r="Z110" s="635"/>
      <c r="AA110" s="635"/>
      <c r="AB110" s="635"/>
      <c r="AC110" s="635"/>
      <c r="AD110" s="635"/>
      <c r="AE110" s="635"/>
      <c r="AF110" s="635"/>
      <c r="AG110" s="635"/>
      <c r="AH110" s="635"/>
      <c r="AI110" s="635"/>
      <c r="AJ110" s="635"/>
      <c r="AK110" s="635"/>
      <c r="AL110" s="635"/>
      <c r="AM110" s="635"/>
      <c r="AN110" s="635"/>
      <c r="AO110" s="635"/>
      <c r="AP110" s="635"/>
      <c r="AQ110" s="635"/>
      <c r="AR110" s="635"/>
      <c r="AS110" s="635"/>
      <c r="AT110" s="635"/>
      <c r="AU110" s="635"/>
      <c r="AV110" s="635"/>
      <c r="AW110" s="635"/>
      <c r="AX110" s="635"/>
      <c r="AY110" s="635"/>
      <c r="AZ110" s="645" t="s">
        <v>764</v>
      </c>
      <c r="BA110" s="645"/>
      <c r="BB110" s="645"/>
      <c r="BC110" s="645"/>
      <c r="BD110" s="645"/>
      <c r="BE110" s="645"/>
      <c r="BF110" s="645"/>
      <c r="BG110" s="645"/>
      <c r="BH110" s="645"/>
      <c r="BI110" s="645"/>
      <c r="BJ110" s="645"/>
      <c r="BK110" s="645"/>
      <c r="BL110" s="645"/>
      <c r="BM110" s="645"/>
      <c r="BN110" s="645"/>
      <c r="BO110" s="645"/>
      <c r="BP110" s="645"/>
      <c r="BQ110" s="645"/>
      <c r="BR110" s="645"/>
      <c r="BS110" s="645"/>
      <c r="BT110" s="645"/>
      <c r="BU110" s="645"/>
      <c r="BV110" s="645"/>
      <c r="BW110" s="645"/>
      <c r="BX110" s="645"/>
      <c r="BY110" s="645"/>
      <c r="BZ110" s="645"/>
      <c r="CA110" s="645"/>
      <c r="CB110" s="645"/>
      <c r="CC110" s="645"/>
      <c r="CD110" s="645"/>
      <c r="CE110" s="645"/>
      <c r="CF110" s="645"/>
      <c r="CG110" s="645"/>
      <c r="CH110" s="645"/>
      <c r="CI110" s="645"/>
      <c r="CJ110" s="645"/>
      <c r="CK110" s="645"/>
      <c r="CL110" s="645"/>
      <c r="CM110" s="645"/>
      <c r="CN110" s="645"/>
      <c r="CO110" s="645"/>
      <c r="CP110" s="645"/>
      <c r="CQ110" s="645"/>
    </row>
    <row r="111" spans="5:95" ht="14.25" customHeight="1" x14ac:dyDescent="0.35">
      <c r="E111" s="626">
        <v>20</v>
      </c>
      <c r="F111" s="626"/>
      <c r="G111" s="626"/>
      <c r="H111" s="634" t="s">
        <v>739</v>
      </c>
      <c r="I111" s="635"/>
      <c r="J111" s="635"/>
      <c r="K111" s="635"/>
      <c r="L111" s="635"/>
      <c r="M111" s="635"/>
      <c r="N111" s="635"/>
      <c r="O111" s="635"/>
      <c r="P111" s="635"/>
      <c r="Q111" s="635"/>
      <c r="R111" s="635"/>
      <c r="S111" s="635"/>
      <c r="T111" s="635"/>
      <c r="U111" s="635"/>
      <c r="V111" s="635"/>
      <c r="W111" s="635"/>
      <c r="X111" s="635"/>
      <c r="Y111" s="635"/>
      <c r="Z111" s="635"/>
      <c r="AA111" s="635"/>
      <c r="AB111" s="635"/>
      <c r="AC111" s="635"/>
      <c r="AD111" s="635"/>
      <c r="AE111" s="635"/>
      <c r="AF111" s="635"/>
      <c r="AG111" s="635"/>
      <c r="AH111" s="635"/>
      <c r="AI111" s="635"/>
      <c r="AJ111" s="635"/>
      <c r="AK111" s="635"/>
      <c r="AL111" s="635"/>
      <c r="AM111" s="635"/>
      <c r="AN111" s="635"/>
      <c r="AO111" s="635"/>
      <c r="AP111" s="635"/>
      <c r="AQ111" s="635"/>
      <c r="AR111" s="635"/>
      <c r="AS111" s="635"/>
      <c r="AT111" s="635"/>
      <c r="AU111" s="635"/>
      <c r="AV111" s="635"/>
      <c r="AW111" s="635"/>
      <c r="AX111" s="635"/>
      <c r="AY111" s="635"/>
      <c r="AZ111" s="645" t="s">
        <v>762</v>
      </c>
      <c r="BA111" s="645"/>
      <c r="BB111" s="645"/>
      <c r="BC111" s="645"/>
      <c r="BD111" s="645"/>
      <c r="BE111" s="645"/>
      <c r="BF111" s="645"/>
      <c r="BG111" s="645"/>
      <c r="BH111" s="645"/>
      <c r="BI111" s="645"/>
      <c r="BJ111" s="645"/>
      <c r="BK111" s="645"/>
      <c r="BL111" s="645"/>
      <c r="BM111" s="645"/>
      <c r="BN111" s="645"/>
      <c r="BO111" s="645"/>
      <c r="BP111" s="645"/>
      <c r="BQ111" s="645"/>
      <c r="BR111" s="645"/>
      <c r="BS111" s="645"/>
      <c r="BT111" s="645"/>
      <c r="BU111" s="645"/>
      <c r="BV111" s="645"/>
      <c r="BW111" s="645"/>
      <c r="BX111" s="645"/>
      <c r="BY111" s="645"/>
      <c r="BZ111" s="645"/>
      <c r="CA111" s="645"/>
      <c r="CB111" s="645"/>
      <c r="CC111" s="645"/>
      <c r="CD111" s="645"/>
      <c r="CE111" s="645"/>
      <c r="CF111" s="645"/>
      <c r="CG111" s="645"/>
      <c r="CH111" s="645"/>
      <c r="CI111" s="645"/>
      <c r="CJ111" s="645"/>
      <c r="CK111" s="645"/>
      <c r="CL111" s="645"/>
      <c r="CM111" s="645"/>
      <c r="CN111" s="645"/>
      <c r="CO111" s="645"/>
      <c r="CP111" s="645"/>
      <c r="CQ111" s="645"/>
    </row>
    <row r="112" spans="5:95" ht="14.25" customHeight="1" x14ac:dyDescent="0.35">
      <c r="E112" s="626">
        <v>21</v>
      </c>
      <c r="F112" s="626"/>
      <c r="G112" s="626"/>
      <c r="H112" s="634" t="s">
        <v>738</v>
      </c>
      <c r="I112" s="635"/>
      <c r="J112" s="635"/>
      <c r="K112" s="635"/>
      <c r="L112" s="635"/>
      <c r="M112" s="635"/>
      <c r="N112" s="635"/>
      <c r="O112" s="635"/>
      <c r="P112" s="635"/>
      <c r="Q112" s="635"/>
      <c r="R112" s="635"/>
      <c r="S112" s="635"/>
      <c r="T112" s="635"/>
      <c r="U112" s="635"/>
      <c r="V112" s="635"/>
      <c r="W112" s="635"/>
      <c r="X112" s="635"/>
      <c r="Y112" s="635"/>
      <c r="Z112" s="635"/>
      <c r="AA112" s="635"/>
      <c r="AB112" s="635"/>
      <c r="AC112" s="635"/>
      <c r="AD112" s="635"/>
      <c r="AE112" s="635"/>
      <c r="AF112" s="635"/>
      <c r="AG112" s="635"/>
      <c r="AH112" s="635"/>
      <c r="AI112" s="635"/>
      <c r="AJ112" s="635"/>
      <c r="AK112" s="635"/>
      <c r="AL112" s="635"/>
      <c r="AM112" s="635"/>
      <c r="AN112" s="635"/>
      <c r="AO112" s="635"/>
      <c r="AP112" s="635"/>
      <c r="AQ112" s="635"/>
      <c r="AR112" s="635"/>
      <c r="AS112" s="635"/>
      <c r="AT112" s="635"/>
      <c r="AU112" s="635"/>
      <c r="AV112" s="635"/>
      <c r="AW112" s="635"/>
      <c r="AX112" s="635"/>
      <c r="AY112" s="635"/>
      <c r="AZ112" s="645" t="s">
        <v>763</v>
      </c>
      <c r="BA112" s="645"/>
      <c r="BB112" s="645"/>
      <c r="BC112" s="645"/>
      <c r="BD112" s="645"/>
      <c r="BE112" s="645"/>
      <c r="BF112" s="645"/>
      <c r="BG112" s="645"/>
      <c r="BH112" s="645"/>
      <c r="BI112" s="645"/>
      <c r="BJ112" s="645"/>
      <c r="BK112" s="645"/>
      <c r="BL112" s="645"/>
      <c r="BM112" s="645"/>
      <c r="BN112" s="645"/>
      <c r="BO112" s="645"/>
      <c r="BP112" s="645"/>
      <c r="BQ112" s="645"/>
      <c r="BR112" s="645"/>
      <c r="BS112" s="645"/>
      <c r="BT112" s="645"/>
      <c r="BU112" s="645"/>
      <c r="BV112" s="645"/>
      <c r="BW112" s="645"/>
      <c r="BX112" s="645"/>
      <c r="BY112" s="645"/>
      <c r="BZ112" s="645"/>
      <c r="CA112" s="645"/>
      <c r="CB112" s="645"/>
      <c r="CC112" s="645"/>
      <c r="CD112" s="645"/>
      <c r="CE112" s="645"/>
      <c r="CF112" s="645"/>
      <c r="CG112" s="645"/>
      <c r="CH112" s="645"/>
      <c r="CI112" s="645"/>
      <c r="CJ112" s="645"/>
      <c r="CK112" s="645"/>
      <c r="CL112" s="645"/>
      <c r="CM112" s="645"/>
      <c r="CN112" s="645"/>
      <c r="CO112" s="645"/>
      <c r="CP112" s="645"/>
      <c r="CQ112" s="645"/>
    </row>
    <row r="113" spans="4:95" ht="14.25" customHeight="1" x14ac:dyDescent="0.35">
      <c r="E113" s="626">
        <v>22</v>
      </c>
      <c r="F113" s="626"/>
      <c r="G113" s="626"/>
      <c r="H113" s="634" t="s">
        <v>737</v>
      </c>
      <c r="I113" s="635"/>
      <c r="J113" s="635"/>
      <c r="K113" s="635"/>
      <c r="L113" s="635"/>
      <c r="M113" s="635"/>
      <c r="N113" s="635"/>
      <c r="O113" s="635"/>
      <c r="P113" s="635"/>
      <c r="Q113" s="635"/>
      <c r="R113" s="635"/>
      <c r="S113" s="635"/>
      <c r="T113" s="635"/>
      <c r="U113" s="635"/>
      <c r="V113" s="635"/>
      <c r="W113" s="635"/>
      <c r="X113" s="635"/>
      <c r="Y113" s="635"/>
      <c r="Z113" s="635"/>
      <c r="AA113" s="635"/>
      <c r="AB113" s="635"/>
      <c r="AC113" s="635"/>
      <c r="AD113" s="635"/>
      <c r="AE113" s="635"/>
      <c r="AF113" s="635"/>
      <c r="AG113" s="635"/>
      <c r="AH113" s="635"/>
      <c r="AI113" s="635"/>
      <c r="AJ113" s="635"/>
      <c r="AK113" s="635"/>
      <c r="AL113" s="635"/>
      <c r="AM113" s="635"/>
      <c r="AN113" s="635"/>
      <c r="AO113" s="635"/>
      <c r="AP113" s="635"/>
      <c r="AQ113" s="635"/>
      <c r="AR113" s="635"/>
      <c r="AS113" s="635"/>
      <c r="AT113" s="635"/>
      <c r="AU113" s="635"/>
      <c r="AV113" s="635"/>
      <c r="AW113" s="635"/>
      <c r="AX113" s="635"/>
      <c r="AY113" s="635"/>
      <c r="AZ113" s="645" t="s">
        <v>761</v>
      </c>
      <c r="BA113" s="645"/>
      <c r="BB113" s="645"/>
      <c r="BC113" s="645"/>
      <c r="BD113" s="645"/>
      <c r="BE113" s="645"/>
      <c r="BF113" s="645"/>
      <c r="BG113" s="645"/>
      <c r="BH113" s="645"/>
      <c r="BI113" s="645"/>
      <c r="BJ113" s="645"/>
      <c r="BK113" s="645"/>
      <c r="BL113" s="645"/>
      <c r="BM113" s="645"/>
      <c r="BN113" s="645"/>
      <c r="BO113" s="645"/>
      <c r="BP113" s="645"/>
      <c r="BQ113" s="645"/>
      <c r="BR113" s="645"/>
      <c r="BS113" s="645"/>
      <c r="BT113" s="645"/>
      <c r="BU113" s="645"/>
      <c r="BV113" s="645"/>
      <c r="BW113" s="645"/>
      <c r="BX113" s="645"/>
      <c r="BY113" s="645"/>
      <c r="BZ113" s="645"/>
      <c r="CA113" s="645"/>
      <c r="CB113" s="645"/>
      <c r="CC113" s="645"/>
      <c r="CD113" s="645"/>
      <c r="CE113" s="645"/>
      <c r="CF113" s="645"/>
      <c r="CG113" s="645"/>
      <c r="CH113" s="645"/>
      <c r="CI113" s="645"/>
      <c r="CJ113" s="645"/>
      <c r="CK113" s="645"/>
      <c r="CL113" s="645"/>
      <c r="CM113" s="645"/>
      <c r="CN113" s="645"/>
      <c r="CO113" s="645"/>
      <c r="CP113" s="645"/>
      <c r="CQ113" s="645"/>
    </row>
    <row r="114" spans="4:95" ht="14.25" customHeight="1" x14ac:dyDescent="0.35">
      <c r="E114" s="626">
        <v>23</v>
      </c>
      <c r="F114" s="626"/>
      <c r="G114" s="626"/>
      <c r="H114" s="634" t="s">
        <v>736</v>
      </c>
      <c r="I114" s="635"/>
      <c r="J114" s="635"/>
      <c r="K114" s="635"/>
      <c r="L114" s="635"/>
      <c r="M114" s="635"/>
      <c r="N114" s="635"/>
      <c r="O114" s="635"/>
      <c r="P114" s="635"/>
      <c r="Q114" s="635"/>
      <c r="R114" s="635"/>
      <c r="S114" s="635"/>
      <c r="T114" s="635"/>
      <c r="U114" s="635"/>
      <c r="V114" s="635"/>
      <c r="W114" s="635"/>
      <c r="X114" s="635"/>
      <c r="Y114" s="635"/>
      <c r="Z114" s="635"/>
      <c r="AA114" s="635"/>
      <c r="AB114" s="635"/>
      <c r="AC114" s="635"/>
      <c r="AD114" s="635"/>
      <c r="AE114" s="635"/>
      <c r="AF114" s="635"/>
      <c r="AG114" s="635"/>
      <c r="AH114" s="635"/>
      <c r="AI114" s="635"/>
      <c r="AJ114" s="635"/>
      <c r="AK114" s="635"/>
      <c r="AL114" s="635"/>
      <c r="AM114" s="635"/>
      <c r="AN114" s="635"/>
      <c r="AO114" s="635"/>
      <c r="AP114" s="635"/>
      <c r="AQ114" s="635"/>
      <c r="AR114" s="635"/>
      <c r="AS114" s="635"/>
      <c r="AT114" s="635"/>
      <c r="AU114" s="635"/>
      <c r="AV114" s="635"/>
      <c r="AW114" s="635"/>
      <c r="AX114" s="635"/>
      <c r="AY114" s="635"/>
      <c r="AZ114" s="645" t="s">
        <v>760</v>
      </c>
      <c r="BA114" s="645"/>
      <c r="BB114" s="645"/>
      <c r="BC114" s="645"/>
      <c r="BD114" s="645"/>
      <c r="BE114" s="645"/>
      <c r="BF114" s="645"/>
      <c r="BG114" s="645"/>
      <c r="BH114" s="645"/>
      <c r="BI114" s="645"/>
      <c r="BJ114" s="645"/>
      <c r="BK114" s="645"/>
      <c r="BL114" s="645"/>
      <c r="BM114" s="645"/>
      <c r="BN114" s="645"/>
      <c r="BO114" s="645"/>
      <c r="BP114" s="645"/>
      <c r="BQ114" s="645"/>
      <c r="BR114" s="645"/>
      <c r="BS114" s="645"/>
      <c r="BT114" s="645"/>
      <c r="BU114" s="645"/>
      <c r="BV114" s="645"/>
      <c r="BW114" s="645"/>
      <c r="BX114" s="645"/>
      <c r="BY114" s="645"/>
      <c r="BZ114" s="645"/>
      <c r="CA114" s="645"/>
      <c r="CB114" s="645"/>
      <c r="CC114" s="645"/>
      <c r="CD114" s="645"/>
      <c r="CE114" s="645"/>
      <c r="CF114" s="645"/>
      <c r="CG114" s="645"/>
      <c r="CH114" s="645"/>
      <c r="CI114" s="645"/>
      <c r="CJ114" s="645"/>
      <c r="CK114" s="645"/>
      <c r="CL114" s="645"/>
      <c r="CM114" s="645"/>
      <c r="CN114" s="645"/>
      <c r="CO114" s="645"/>
      <c r="CP114" s="645"/>
      <c r="CQ114" s="645"/>
    </row>
    <row r="115" spans="4:95" ht="14.25" customHeight="1" x14ac:dyDescent="0.35">
      <c r="E115" s="626">
        <v>24</v>
      </c>
      <c r="F115" s="626"/>
      <c r="G115" s="626"/>
      <c r="H115" s="634" t="s">
        <v>735</v>
      </c>
      <c r="I115" s="635"/>
      <c r="J115" s="635"/>
      <c r="K115" s="635"/>
      <c r="L115" s="635"/>
      <c r="M115" s="635"/>
      <c r="N115" s="635"/>
      <c r="O115" s="635"/>
      <c r="P115" s="635"/>
      <c r="Q115" s="635"/>
      <c r="R115" s="635"/>
      <c r="S115" s="635"/>
      <c r="T115" s="635"/>
      <c r="U115" s="635"/>
      <c r="V115" s="635"/>
      <c r="W115" s="635"/>
      <c r="X115" s="635"/>
      <c r="Y115" s="635"/>
      <c r="Z115" s="635"/>
      <c r="AA115" s="635"/>
      <c r="AB115" s="635"/>
      <c r="AC115" s="635"/>
      <c r="AD115" s="635"/>
      <c r="AE115" s="635"/>
      <c r="AF115" s="635"/>
      <c r="AG115" s="635"/>
      <c r="AH115" s="635"/>
      <c r="AI115" s="635"/>
      <c r="AJ115" s="635"/>
      <c r="AK115" s="635"/>
      <c r="AL115" s="635"/>
      <c r="AM115" s="635"/>
      <c r="AN115" s="635"/>
      <c r="AO115" s="635"/>
      <c r="AP115" s="635"/>
      <c r="AQ115" s="635"/>
      <c r="AR115" s="635"/>
      <c r="AS115" s="635"/>
      <c r="AT115" s="635"/>
      <c r="AU115" s="635"/>
      <c r="AV115" s="635"/>
      <c r="AW115" s="635"/>
      <c r="AX115" s="635"/>
      <c r="AY115" s="635"/>
      <c r="AZ115" s="645" t="s">
        <v>759</v>
      </c>
      <c r="BA115" s="645"/>
      <c r="BB115" s="645"/>
      <c r="BC115" s="645"/>
      <c r="BD115" s="645"/>
      <c r="BE115" s="645"/>
      <c r="BF115" s="645"/>
      <c r="BG115" s="645"/>
      <c r="BH115" s="645"/>
      <c r="BI115" s="645"/>
      <c r="BJ115" s="645"/>
      <c r="BK115" s="645"/>
      <c r="BL115" s="645"/>
      <c r="BM115" s="645"/>
      <c r="BN115" s="645"/>
      <c r="BO115" s="645"/>
      <c r="BP115" s="645"/>
      <c r="BQ115" s="645"/>
      <c r="BR115" s="645"/>
      <c r="BS115" s="645"/>
      <c r="BT115" s="645"/>
      <c r="BU115" s="645"/>
      <c r="BV115" s="645"/>
      <c r="BW115" s="645"/>
      <c r="BX115" s="645"/>
      <c r="BY115" s="645"/>
      <c r="BZ115" s="645"/>
      <c r="CA115" s="645"/>
      <c r="CB115" s="645"/>
      <c r="CC115" s="645"/>
      <c r="CD115" s="645"/>
      <c r="CE115" s="645"/>
      <c r="CF115" s="645"/>
      <c r="CG115" s="645"/>
      <c r="CH115" s="645"/>
      <c r="CI115" s="645"/>
      <c r="CJ115" s="645"/>
      <c r="CK115" s="645"/>
      <c r="CL115" s="645"/>
      <c r="CM115" s="645"/>
      <c r="CN115" s="645"/>
      <c r="CO115" s="645"/>
      <c r="CP115" s="645"/>
      <c r="CQ115" s="645"/>
    </row>
    <row r="116" spans="4:95" ht="14.25" customHeight="1" x14ac:dyDescent="0.35">
      <c r="E116" s="626">
        <v>25</v>
      </c>
      <c r="F116" s="626"/>
      <c r="G116" s="626"/>
      <c r="H116" s="634" t="s">
        <v>727</v>
      </c>
      <c r="I116" s="635"/>
      <c r="J116" s="635"/>
      <c r="K116" s="635"/>
      <c r="L116" s="635"/>
      <c r="M116" s="635"/>
      <c r="N116" s="635"/>
      <c r="O116" s="635"/>
      <c r="P116" s="635"/>
      <c r="Q116" s="635"/>
      <c r="R116" s="635"/>
      <c r="S116" s="635"/>
      <c r="T116" s="635"/>
      <c r="U116" s="635"/>
      <c r="V116" s="635"/>
      <c r="W116" s="635"/>
      <c r="X116" s="635"/>
      <c r="Y116" s="635"/>
      <c r="Z116" s="635"/>
      <c r="AA116" s="635"/>
      <c r="AB116" s="635"/>
      <c r="AC116" s="635"/>
      <c r="AD116" s="635"/>
      <c r="AE116" s="635"/>
      <c r="AF116" s="635"/>
      <c r="AG116" s="635"/>
      <c r="AH116" s="635"/>
      <c r="AI116" s="635"/>
      <c r="AJ116" s="635"/>
      <c r="AK116" s="635"/>
      <c r="AL116" s="635"/>
      <c r="AM116" s="635"/>
      <c r="AN116" s="635"/>
      <c r="AO116" s="635"/>
      <c r="AP116" s="635"/>
      <c r="AQ116" s="635"/>
      <c r="AR116" s="635"/>
      <c r="AS116" s="635"/>
      <c r="AT116" s="635"/>
      <c r="AU116" s="635"/>
      <c r="AV116" s="635"/>
      <c r="AW116" s="635"/>
      <c r="AX116" s="635"/>
      <c r="AY116" s="635"/>
      <c r="AZ116" s="645" t="s">
        <v>758</v>
      </c>
      <c r="BA116" s="645"/>
      <c r="BB116" s="645"/>
      <c r="BC116" s="645"/>
      <c r="BD116" s="645"/>
      <c r="BE116" s="645"/>
      <c r="BF116" s="645"/>
      <c r="BG116" s="645"/>
      <c r="BH116" s="645"/>
      <c r="BI116" s="645"/>
      <c r="BJ116" s="645"/>
      <c r="BK116" s="645"/>
      <c r="BL116" s="645"/>
      <c r="BM116" s="645"/>
      <c r="BN116" s="645"/>
      <c r="BO116" s="645"/>
      <c r="BP116" s="645"/>
      <c r="BQ116" s="645"/>
      <c r="BR116" s="645"/>
      <c r="BS116" s="645"/>
      <c r="BT116" s="645"/>
      <c r="BU116" s="645"/>
      <c r="BV116" s="645"/>
      <c r="BW116" s="645"/>
      <c r="BX116" s="645"/>
      <c r="BY116" s="645"/>
      <c r="BZ116" s="645"/>
      <c r="CA116" s="645"/>
      <c r="CB116" s="645"/>
      <c r="CC116" s="645"/>
      <c r="CD116" s="645"/>
      <c r="CE116" s="645"/>
      <c r="CF116" s="645"/>
      <c r="CG116" s="645"/>
      <c r="CH116" s="645"/>
      <c r="CI116" s="645"/>
      <c r="CJ116" s="645"/>
      <c r="CK116" s="645"/>
      <c r="CL116" s="645"/>
      <c r="CM116" s="645"/>
      <c r="CN116" s="645"/>
      <c r="CO116" s="645"/>
      <c r="CP116" s="645"/>
      <c r="CQ116" s="645"/>
    </row>
    <row r="117" spans="4:95" ht="14.25" customHeight="1" x14ac:dyDescent="0.35">
      <c r="E117" s="626">
        <v>26</v>
      </c>
      <c r="F117" s="626"/>
      <c r="G117" s="626"/>
      <c r="H117" s="634" t="s">
        <v>733</v>
      </c>
      <c r="I117" s="635"/>
      <c r="J117" s="635"/>
      <c r="K117" s="635"/>
      <c r="L117" s="635"/>
      <c r="M117" s="635"/>
      <c r="N117" s="635"/>
      <c r="O117" s="635"/>
      <c r="P117" s="635"/>
      <c r="Q117" s="635"/>
      <c r="R117" s="635"/>
      <c r="S117" s="635"/>
      <c r="T117" s="635"/>
      <c r="U117" s="635"/>
      <c r="V117" s="635"/>
      <c r="W117" s="635"/>
      <c r="X117" s="635"/>
      <c r="Y117" s="635"/>
      <c r="Z117" s="635"/>
      <c r="AA117" s="635"/>
      <c r="AB117" s="635"/>
      <c r="AC117" s="635"/>
      <c r="AD117" s="635"/>
      <c r="AE117" s="635"/>
      <c r="AF117" s="635"/>
      <c r="AG117" s="635"/>
      <c r="AH117" s="635"/>
      <c r="AI117" s="635"/>
      <c r="AJ117" s="635"/>
      <c r="AK117" s="635"/>
      <c r="AL117" s="635"/>
      <c r="AM117" s="635"/>
      <c r="AN117" s="635"/>
      <c r="AO117" s="635"/>
      <c r="AP117" s="635"/>
      <c r="AQ117" s="635"/>
      <c r="AR117" s="635"/>
      <c r="AS117" s="635"/>
      <c r="AT117" s="635"/>
      <c r="AU117" s="635"/>
      <c r="AV117" s="635"/>
      <c r="AW117" s="635"/>
      <c r="AX117" s="635"/>
      <c r="AY117" s="635"/>
      <c r="AZ117" s="645" t="s">
        <v>734</v>
      </c>
      <c r="BA117" s="645"/>
      <c r="BB117" s="645"/>
      <c r="BC117" s="645"/>
      <c r="BD117" s="645"/>
      <c r="BE117" s="645"/>
      <c r="BF117" s="645"/>
      <c r="BG117" s="645"/>
      <c r="BH117" s="645"/>
      <c r="BI117" s="645"/>
      <c r="BJ117" s="645"/>
      <c r="BK117" s="645"/>
      <c r="BL117" s="645"/>
      <c r="BM117" s="645"/>
      <c r="BN117" s="645"/>
      <c r="BO117" s="645"/>
      <c r="BP117" s="645"/>
      <c r="BQ117" s="645"/>
      <c r="BR117" s="645"/>
      <c r="BS117" s="645"/>
      <c r="BT117" s="645"/>
      <c r="BU117" s="645"/>
      <c r="BV117" s="645"/>
      <c r="BW117" s="645"/>
      <c r="BX117" s="645"/>
      <c r="BY117" s="645"/>
      <c r="BZ117" s="645"/>
      <c r="CA117" s="645"/>
      <c r="CB117" s="645"/>
      <c r="CC117" s="645"/>
      <c r="CD117" s="645"/>
      <c r="CE117" s="645"/>
      <c r="CF117" s="645"/>
      <c r="CG117" s="645"/>
      <c r="CH117" s="645"/>
      <c r="CI117" s="645"/>
      <c r="CJ117" s="645"/>
      <c r="CK117" s="645"/>
      <c r="CL117" s="645"/>
      <c r="CM117" s="645"/>
      <c r="CN117" s="645"/>
      <c r="CO117" s="645"/>
      <c r="CP117" s="645"/>
      <c r="CQ117" s="645"/>
    </row>
    <row r="118" spans="4:95" ht="14.25" customHeight="1" x14ac:dyDescent="0.35">
      <c r="E118" s="626">
        <v>27</v>
      </c>
      <c r="F118" s="626"/>
      <c r="G118" s="626"/>
      <c r="H118" s="634" t="s">
        <v>731</v>
      </c>
      <c r="I118" s="635"/>
      <c r="J118" s="635"/>
      <c r="K118" s="635"/>
      <c r="L118" s="635"/>
      <c r="M118" s="635"/>
      <c r="N118" s="635"/>
      <c r="O118" s="635"/>
      <c r="P118" s="635"/>
      <c r="Q118" s="635"/>
      <c r="R118" s="635"/>
      <c r="S118" s="635"/>
      <c r="T118" s="635"/>
      <c r="U118" s="635"/>
      <c r="V118" s="635"/>
      <c r="W118" s="635"/>
      <c r="X118" s="635"/>
      <c r="Y118" s="635"/>
      <c r="Z118" s="635"/>
      <c r="AA118" s="635"/>
      <c r="AB118" s="635"/>
      <c r="AC118" s="635"/>
      <c r="AD118" s="635"/>
      <c r="AE118" s="635"/>
      <c r="AF118" s="635"/>
      <c r="AG118" s="635"/>
      <c r="AH118" s="635"/>
      <c r="AI118" s="635"/>
      <c r="AJ118" s="635"/>
      <c r="AK118" s="635"/>
      <c r="AL118" s="635"/>
      <c r="AM118" s="635"/>
      <c r="AN118" s="635"/>
      <c r="AO118" s="635"/>
      <c r="AP118" s="635"/>
      <c r="AQ118" s="635"/>
      <c r="AR118" s="635"/>
      <c r="AS118" s="635"/>
      <c r="AT118" s="635"/>
      <c r="AU118" s="635"/>
      <c r="AV118" s="635"/>
      <c r="AW118" s="635"/>
      <c r="AX118" s="635"/>
      <c r="AY118" s="635"/>
      <c r="AZ118" s="645" t="s">
        <v>732</v>
      </c>
      <c r="BA118" s="645"/>
      <c r="BB118" s="645"/>
      <c r="BC118" s="645"/>
      <c r="BD118" s="645"/>
      <c r="BE118" s="645"/>
      <c r="BF118" s="645"/>
      <c r="BG118" s="645"/>
      <c r="BH118" s="645"/>
      <c r="BI118" s="645"/>
      <c r="BJ118" s="645"/>
      <c r="BK118" s="645"/>
      <c r="BL118" s="645"/>
      <c r="BM118" s="645"/>
      <c r="BN118" s="645"/>
      <c r="BO118" s="645"/>
      <c r="BP118" s="645"/>
      <c r="BQ118" s="645"/>
      <c r="BR118" s="645"/>
      <c r="BS118" s="645"/>
      <c r="BT118" s="645"/>
      <c r="BU118" s="645"/>
      <c r="BV118" s="645"/>
      <c r="BW118" s="645"/>
      <c r="BX118" s="645"/>
      <c r="BY118" s="645"/>
      <c r="BZ118" s="645"/>
      <c r="CA118" s="645"/>
      <c r="CB118" s="645"/>
      <c r="CC118" s="645"/>
      <c r="CD118" s="645"/>
      <c r="CE118" s="645"/>
      <c r="CF118" s="645"/>
      <c r="CG118" s="645"/>
      <c r="CH118" s="645"/>
      <c r="CI118" s="645"/>
      <c r="CJ118" s="645"/>
      <c r="CK118" s="645"/>
      <c r="CL118" s="645"/>
      <c r="CM118" s="645"/>
      <c r="CN118" s="645"/>
      <c r="CO118" s="645"/>
      <c r="CP118" s="645"/>
      <c r="CQ118" s="645"/>
    </row>
    <row r="119" spans="4:95" ht="14.25" customHeight="1" x14ac:dyDescent="0.35">
      <c r="E119" s="626">
        <v>28</v>
      </c>
      <c r="F119" s="626"/>
      <c r="G119" s="626"/>
      <c r="H119" s="634" t="s">
        <v>729</v>
      </c>
      <c r="I119" s="635"/>
      <c r="J119" s="635"/>
      <c r="K119" s="635"/>
      <c r="L119" s="635"/>
      <c r="M119" s="635"/>
      <c r="N119" s="635"/>
      <c r="O119" s="635"/>
      <c r="P119" s="635"/>
      <c r="Q119" s="635"/>
      <c r="R119" s="635"/>
      <c r="S119" s="635"/>
      <c r="T119" s="635"/>
      <c r="U119" s="635"/>
      <c r="V119" s="635"/>
      <c r="W119" s="635"/>
      <c r="X119" s="635"/>
      <c r="Y119" s="635"/>
      <c r="Z119" s="635"/>
      <c r="AA119" s="635"/>
      <c r="AB119" s="635"/>
      <c r="AC119" s="635"/>
      <c r="AD119" s="635"/>
      <c r="AE119" s="635"/>
      <c r="AF119" s="635"/>
      <c r="AG119" s="635"/>
      <c r="AH119" s="635"/>
      <c r="AI119" s="635"/>
      <c r="AJ119" s="635"/>
      <c r="AK119" s="635"/>
      <c r="AL119" s="635"/>
      <c r="AM119" s="635"/>
      <c r="AN119" s="635"/>
      <c r="AO119" s="635"/>
      <c r="AP119" s="635"/>
      <c r="AQ119" s="635"/>
      <c r="AR119" s="635"/>
      <c r="AS119" s="635"/>
      <c r="AT119" s="635"/>
      <c r="AU119" s="635"/>
      <c r="AV119" s="635"/>
      <c r="AW119" s="635"/>
      <c r="AX119" s="635"/>
      <c r="AY119" s="635"/>
      <c r="AZ119" s="645" t="s">
        <v>730</v>
      </c>
      <c r="BA119" s="645"/>
      <c r="BB119" s="645"/>
      <c r="BC119" s="645"/>
      <c r="BD119" s="645"/>
      <c r="BE119" s="645"/>
      <c r="BF119" s="645"/>
      <c r="BG119" s="645"/>
      <c r="BH119" s="645"/>
      <c r="BI119" s="645"/>
      <c r="BJ119" s="645"/>
      <c r="BK119" s="645"/>
      <c r="BL119" s="645"/>
      <c r="BM119" s="645"/>
      <c r="BN119" s="645"/>
      <c r="BO119" s="645"/>
      <c r="BP119" s="645"/>
      <c r="BQ119" s="645"/>
      <c r="BR119" s="645"/>
      <c r="BS119" s="645"/>
      <c r="BT119" s="645"/>
      <c r="BU119" s="645"/>
      <c r="BV119" s="645"/>
      <c r="BW119" s="645"/>
      <c r="BX119" s="645"/>
      <c r="BY119" s="645"/>
      <c r="BZ119" s="645"/>
      <c r="CA119" s="645"/>
      <c r="CB119" s="645"/>
      <c r="CC119" s="645"/>
      <c r="CD119" s="645"/>
      <c r="CE119" s="645"/>
      <c r="CF119" s="645"/>
      <c r="CG119" s="645"/>
      <c r="CH119" s="645"/>
      <c r="CI119" s="645"/>
      <c r="CJ119" s="645"/>
      <c r="CK119" s="645"/>
      <c r="CL119" s="645"/>
      <c r="CM119" s="645"/>
      <c r="CN119" s="645"/>
      <c r="CO119" s="645"/>
      <c r="CP119" s="645"/>
      <c r="CQ119" s="645"/>
    </row>
    <row r="120" spans="4:95" ht="14.25" customHeight="1" x14ac:dyDescent="0.35">
      <c r="E120" s="626">
        <v>29</v>
      </c>
      <c r="F120" s="626"/>
      <c r="G120" s="626"/>
      <c r="H120" s="634" t="s">
        <v>727</v>
      </c>
      <c r="I120" s="635"/>
      <c r="J120" s="635"/>
      <c r="K120" s="635"/>
      <c r="L120" s="635"/>
      <c r="M120" s="635"/>
      <c r="N120" s="635"/>
      <c r="O120" s="635"/>
      <c r="P120" s="635"/>
      <c r="Q120" s="635"/>
      <c r="R120" s="635"/>
      <c r="S120" s="635"/>
      <c r="T120" s="635"/>
      <c r="U120" s="635"/>
      <c r="V120" s="635"/>
      <c r="W120" s="635"/>
      <c r="X120" s="635"/>
      <c r="Y120" s="635"/>
      <c r="Z120" s="635"/>
      <c r="AA120" s="635"/>
      <c r="AB120" s="635"/>
      <c r="AC120" s="635"/>
      <c r="AD120" s="635"/>
      <c r="AE120" s="635"/>
      <c r="AF120" s="635"/>
      <c r="AG120" s="635"/>
      <c r="AH120" s="635"/>
      <c r="AI120" s="635"/>
      <c r="AJ120" s="635"/>
      <c r="AK120" s="635"/>
      <c r="AL120" s="635"/>
      <c r="AM120" s="635"/>
      <c r="AN120" s="635"/>
      <c r="AO120" s="635"/>
      <c r="AP120" s="635"/>
      <c r="AQ120" s="635"/>
      <c r="AR120" s="635"/>
      <c r="AS120" s="635"/>
      <c r="AT120" s="635"/>
      <c r="AU120" s="635"/>
      <c r="AV120" s="635"/>
      <c r="AW120" s="635"/>
      <c r="AX120" s="635"/>
      <c r="AY120" s="635"/>
      <c r="AZ120" s="645" t="s">
        <v>728</v>
      </c>
      <c r="BA120" s="645"/>
      <c r="BB120" s="645"/>
      <c r="BC120" s="645"/>
      <c r="BD120" s="645"/>
      <c r="BE120" s="645"/>
      <c r="BF120" s="645"/>
      <c r="BG120" s="645"/>
      <c r="BH120" s="645"/>
      <c r="BI120" s="645"/>
      <c r="BJ120" s="645"/>
      <c r="BK120" s="645"/>
      <c r="BL120" s="645"/>
      <c r="BM120" s="645"/>
      <c r="BN120" s="645"/>
      <c r="BO120" s="645"/>
      <c r="BP120" s="645"/>
      <c r="BQ120" s="645"/>
      <c r="BR120" s="645"/>
      <c r="BS120" s="645"/>
      <c r="BT120" s="645"/>
      <c r="BU120" s="645"/>
      <c r="BV120" s="645"/>
      <c r="BW120" s="645"/>
      <c r="BX120" s="645"/>
      <c r="BY120" s="645"/>
      <c r="BZ120" s="645"/>
      <c r="CA120" s="645"/>
      <c r="CB120" s="645"/>
      <c r="CC120" s="645"/>
      <c r="CD120" s="645"/>
      <c r="CE120" s="645"/>
      <c r="CF120" s="645"/>
      <c r="CG120" s="645"/>
      <c r="CH120" s="645"/>
      <c r="CI120" s="645"/>
      <c r="CJ120" s="645"/>
      <c r="CK120" s="645"/>
      <c r="CL120" s="645"/>
      <c r="CM120" s="645"/>
      <c r="CN120" s="645"/>
      <c r="CO120" s="645"/>
      <c r="CP120" s="645"/>
      <c r="CQ120" s="645"/>
    </row>
    <row r="121" spans="4:95" ht="14.25" customHeight="1" x14ac:dyDescent="0.35">
      <c r="E121" s="626">
        <v>30</v>
      </c>
      <c r="F121" s="626"/>
      <c r="G121" s="626"/>
      <c r="H121" s="634" t="s">
        <v>1059</v>
      </c>
      <c r="I121" s="635"/>
      <c r="J121" s="635"/>
      <c r="K121" s="635"/>
      <c r="L121" s="635"/>
      <c r="M121" s="635"/>
      <c r="N121" s="635"/>
      <c r="O121" s="635"/>
      <c r="P121" s="635"/>
      <c r="Q121" s="635"/>
      <c r="R121" s="635"/>
      <c r="S121" s="635"/>
      <c r="T121" s="635"/>
      <c r="U121" s="635"/>
      <c r="V121" s="635"/>
      <c r="W121" s="635"/>
      <c r="X121" s="635"/>
      <c r="Y121" s="635"/>
      <c r="Z121" s="635"/>
      <c r="AA121" s="635"/>
      <c r="AB121" s="635"/>
      <c r="AC121" s="635"/>
      <c r="AD121" s="635"/>
      <c r="AE121" s="635"/>
      <c r="AF121" s="635"/>
      <c r="AG121" s="635"/>
      <c r="AH121" s="635"/>
      <c r="AI121" s="635"/>
      <c r="AJ121" s="635"/>
      <c r="AK121" s="635"/>
      <c r="AL121" s="635"/>
      <c r="AM121" s="635"/>
      <c r="AN121" s="635"/>
      <c r="AO121" s="635"/>
      <c r="AP121" s="635"/>
      <c r="AQ121" s="635"/>
      <c r="AR121" s="635"/>
      <c r="AS121" s="635"/>
      <c r="AT121" s="635"/>
      <c r="AU121" s="635"/>
      <c r="AV121" s="635"/>
      <c r="AW121" s="635"/>
      <c r="AX121" s="635"/>
      <c r="AY121" s="635"/>
      <c r="AZ121" s="645" t="s">
        <v>1060</v>
      </c>
      <c r="BA121" s="645"/>
      <c r="BB121" s="645"/>
      <c r="BC121" s="645"/>
      <c r="BD121" s="645"/>
      <c r="BE121" s="645"/>
      <c r="BF121" s="645"/>
      <c r="BG121" s="645"/>
      <c r="BH121" s="645"/>
      <c r="BI121" s="645"/>
      <c r="BJ121" s="645"/>
      <c r="BK121" s="645"/>
      <c r="BL121" s="645"/>
      <c r="BM121" s="645"/>
      <c r="BN121" s="645"/>
      <c r="BO121" s="645"/>
      <c r="BP121" s="645"/>
      <c r="BQ121" s="645"/>
      <c r="BR121" s="645"/>
      <c r="BS121" s="645"/>
      <c r="BT121" s="645"/>
      <c r="BU121" s="645"/>
      <c r="BV121" s="645"/>
      <c r="BW121" s="645"/>
      <c r="BX121" s="645"/>
      <c r="BY121" s="645"/>
      <c r="BZ121" s="645"/>
      <c r="CA121" s="645"/>
      <c r="CB121" s="645"/>
      <c r="CC121" s="645"/>
      <c r="CD121" s="645"/>
      <c r="CE121" s="645"/>
      <c r="CF121" s="645"/>
      <c r="CG121" s="645"/>
      <c r="CH121" s="645"/>
      <c r="CI121" s="645"/>
      <c r="CJ121" s="645"/>
      <c r="CK121" s="645"/>
      <c r="CL121" s="645"/>
      <c r="CM121" s="645"/>
      <c r="CN121" s="645"/>
      <c r="CO121" s="645"/>
      <c r="CP121" s="645"/>
      <c r="CQ121" s="645"/>
    </row>
    <row r="122" spans="4:95" ht="30" customHeight="1" x14ac:dyDescent="0.35">
      <c r="E122" s="535" t="s">
        <v>692</v>
      </c>
      <c r="F122" s="284"/>
      <c r="G122" s="284"/>
      <c r="H122" s="284"/>
      <c r="I122" s="284"/>
      <c r="J122" s="284"/>
      <c r="K122" s="284"/>
      <c r="L122" s="284"/>
      <c r="M122" s="284"/>
      <c r="N122" s="284"/>
      <c r="O122" s="284"/>
      <c r="P122" s="284"/>
      <c r="Q122" s="284"/>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c r="BT122" s="284"/>
      <c r="BU122" s="284"/>
      <c r="BV122" s="284"/>
      <c r="BW122" s="284"/>
      <c r="BX122" s="284"/>
      <c r="BY122" s="284"/>
      <c r="BZ122" s="284"/>
      <c r="CA122" s="284"/>
      <c r="CB122" s="284"/>
      <c r="CC122" s="284"/>
      <c r="CD122" s="284"/>
      <c r="CE122" s="284"/>
      <c r="CF122" s="284"/>
      <c r="CG122" s="284"/>
      <c r="CH122" s="284"/>
      <c r="CI122" s="284"/>
      <c r="CJ122" s="284"/>
      <c r="CK122" s="284"/>
      <c r="CL122" s="284"/>
      <c r="CM122" s="284"/>
      <c r="CN122" s="284"/>
      <c r="CO122" s="284"/>
      <c r="CP122" s="284"/>
      <c r="CQ122" s="284"/>
    </row>
    <row r="123" spans="4:95" ht="14.25" customHeight="1" x14ac:dyDescent="0.35"/>
    <row r="124" spans="4:95" ht="14.25" customHeight="1" x14ac:dyDescent="0.35">
      <c r="D124" s="346" t="s">
        <v>26</v>
      </c>
      <c r="E124" s="346"/>
      <c r="F124" s="346"/>
      <c r="G124" s="346"/>
      <c r="H124" s="346"/>
      <c r="I124" s="346"/>
      <c r="J124" s="346"/>
      <c r="K124" s="346"/>
      <c r="L124" s="346"/>
      <c r="M124" s="346"/>
      <c r="N124" s="346"/>
      <c r="O124" s="346"/>
      <c r="P124" s="346"/>
      <c r="Q124" s="346"/>
      <c r="R124" s="346"/>
      <c r="S124" s="346"/>
      <c r="T124" s="346"/>
      <c r="U124" s="346"/>
      <c r="V124" s="346"/>
      <c r="W124" s="346"/>
      <c r="X124" s="346"/>
      <c r="Y124" s="346"/>
      <c r="Z124" s="346"/>
      <c r="AA124" s="346"/>
      <c r="AB124" s="346"/>
      <c r="AC124" s="346"/>
      <c r="AD124" s="346"/>
      <c r="AE124" s="346"/>
      <c r="AF124" s="346"/>
      <c r="AG124" s="346"/>
      <c r="AH124" s="346"/>
      <c r="AI124" s="346"/>
      <c r="AJ124" s="346"/>
      <c r="AK124" s="346"/>
      <c r="AL124" s="346"/>
      <c r="AM124" s="346"/>
      <c r="AN124" s="346"/>
      <c r="AO124" s="346"/>
      <c r="AP124" s="346"/>
      <c r="AQ124" s="346"/>
      <c r="AR124" s="346"/>
      <c r="AS124" s="346"/>
      <c r="AT124" s="346"/>
      <c r="AU124" s="346"/>
      <c r="AV124" s="346"/>
      <c r="AW124" s="346"/>
      <c r="AX124" s="346"/>
      <c r="AY124" s="346"/>
      <c r="AZ124" s="346"/>
      <c r="BA124" s="346"/>
      <c r="BB124" s="346"/>
      <c r="BC124" s="346"/>
      <c r="BD124" s="346"/>
      <c r="BE124" s="346"/>
      <c r="BF124" s="346"/>
      <c r="BG124" s="346"/>
      <c r="BH124" s="346"/>
      <c r="BI124" s="346"/>
      <c r="BJ124" s="346"/>
      <c r="BK124" s="346"/>
      <c r="BL124" s="346"/>
      <c r="BM124" s="346"/>
      <c r="BN124" s="346"/>
      <c r="BO124" s="346"/>
      <c r="BP124" s="346"/>
      <c r="BQ124" s="346"/>
      <c r="BR124" s="346"/>
      <c r="BS124" s="346"/>
      <c r="BT124" s="346"/>
      <c r="BU124" s="346"/>
      <c r="BV124" s="346"/>
      <c r="BW124" s="346"/>
      <c r="BX124" s="346"/>
      <c r="BY124" s="346"/>
      <c r="BZ124" s="346"/>
      <c r="CA124" s="346"/>
      <c r="CB124" s="346"/>
      <c r="CC124" s="346"/>
      <c r="CD124" s="346"/>
      <c r="CE124" s="346"/>
      <c r="CF124" s="346"/>
      <c r="CG124" s="346"/>
      <c r="CH124" s="346"/>
      <c r="CI124" s="346"/>
      <c r="CJ124" s="346"/>
      <c r="CK124" s="346"/>
      <c r="CL124" s="346"/>
      <c r="CM124" s="346"/>
      <c r="CN124" s="346"/>
      <c r="CO124" s="346"/>
      <c r="CP124" s="346"/>
      <c r="CQ124" s="346"/>
    </row>
    <row r="125" spans="4:95" ht="14.25" customHeight="1" x14ac:dyDescent="0.35">
      <c r="D125" s="346"/>
      <c r="E125" s="346"/>
      <c r="F125" s="346"/>
      <c r="G125" s="346"/>
      <c r="H125" s="346"/>
      <c r="I125" s="346"/>
      <c r="J125" s="346"/>
      <c r="K125" s="346"/>
      <c r="L125" s="346"/>
      <c r="M125" s="346"/>
      <c r="N125" s="346"/>
      <c r="O125" s="346"/>
      <c r="P125" s="346"/>
      <c r="Q125" s="346"/>
      <c r="R125" s="346"/>
      <c r="S125" s="346"/>
      <c r="T125" s="346"/>
      <c r="U125" s="346"/>
      <c r="V125" s="346"/>
      <c r="W125" s="346"/>
      <c r="X125" s="346"/>
      <c r="Y125" s="346"/>
      <c r="Z125" s="346"/>
      <c r="AA125" s="346"/>
      <c r="AB125" s="346"/>
      <c r="AC125" s="346"/>
      <c r="AD125" s="346"/>
      <c r="AE125" s="346"/>
      <c r="AF125" s="346"/>
      <c r="AG125" s="346"/>
      <c r="AH125" s="346"/>
      <c r="AI125" s="346"/>
      <c r="AJ125" s="346"/>
      <c r="AK125" s="346"/>
      <c r="AL125" s="346"/>
      <c r="AM125" s="346"/>
      <c r="AN125" s="346"/>
      <c r="AO125" s="346"/>
      <c r="AP125" s="346"/>
      <c r="AQ125" s="346"/>
      <c r="AR125" s="346"/>
      <c r="AS125" s="346"/>
      <c r="AT125" s="346"/>
      <c r="AU125" s="346"/>
      <c r="AV125" s="346"/>
      <c r="AW125" s="346"/>
      <c r="AX125" s="346"/>
      <c r="AY125" s="346"/>
      <c r="AZ125" s="346"/>
      <c r="BA125" s="346"/>
      <c r="BB125" s="346"/>
      <c r="BC125" s="346"/>
      <c r="BD125" s="346"/>
      <c r="BE125" s="346"/>
      <c r="BF125" s="346"/>
      <c r="BG125" s="346"/>
      <c r="BH125" s="346"/>
      <c r="BI125" s="346"/>
      <c r="BJ125" s="346"/>
      <c r="BK125" s="346"/>
      <c r="BL125" s="346"/>
      <c r="BM125" s="346"/>
      <c r="BN125" s="346"/>
      <c r="BO125" s="346"/>
      <c r="BP125" s="346"/>
      <c r="BQ125" s="346"/>
      <c r="BR125" s="346"/>
      <c r="BS125" s="346"/>
      <c r="BT125" s="346"/>
      <c r="BU125" s="346"/>
      <c r="BV125" s="346"/>
      <c r="BW125" s="346"/>
      <c r="BX125" s="346"/>
      <c r="BY125" s="346"/>
      <c r="BZ125" s="346"/>
      <c r="CA125" s="346"/>
      <c r="CB125" s="346"/>
      <c r="CC125" s="346"/>
      <c r="CD125" s="346"/>
      <c r="CE125" s="346"/>
      <c r="CF125" s="346"/>
      <c r="CG125" s="346"/>
      <c r="CH125" s="346"/>
      <c r="CI125" s="346"/>
      <c r="CJ125" s="346"/>
      <c r="CK125" s="346"/>
      <c r="CL125" s="346"/>
      <c r="CM125" s="346"/>
      <c r="CN125" s="346"/>
      <c r="CO125" s="346"/>
      <c r="CP125" s="346"/>
      <c r="CQ125" s="346"/>
    </row>
    <row r="126" spans="4:95" ht="14.25" customHeight="1" x14ac:dyDescent="0.35"/>
    <row r="127" spans="4:95" ht="14.25" customHeight="1" x14ac:dyDescent="0.35">
      <c r="E127" s="432" t="s">
        <v>84</v>
      </c>
      <c r="F127" s="432"/>
      <c r="G127" s="432"/>
      <c r="H127" s="432"/>
      <c r="I127" s="432"/>
      <c r="J127" s="432"/>
      <c r="K127" s="432"/>
      <c r="L127" s="432"/>
      <c r="M127" s="432"/>
      <c r="N127" s="432"/>
      <c r="O127" s="432"/>
      <c r="P127" s="432"/>
      <c r="Q127" s="432"/>
      <c r="R127" s="432"/>
      <c r="S127" s="432"/>
      <c r="T127" s="432"/>
      <c r="U127" s="432"/>
      <c r="V127" s="432"/>
      <c r="W127" s="432"/>
      <c r="X127" s="432"/>
      <c r="Y127" s="432"/>
      <c r="Z127" s="432"/>
      <c r="AA127" s="432"/>
      <c r="AB127" s="432"/>
      <c r="AC127" s="432"/>
      <c r="AD127" s="432"/>
      <c r="AE127" s="432"/>
      <c r="AF127" s="432"/>
      <c r="AG127" s="432"/>
      <c r="AH127" s="432"/>
      <c r="AI127" s="432"/>
      <c r="AJ127" s="432"/>
      <c r="AK127" s="432"/>
      <c r="AL127" s="432"/>
      <c r="AM127" s="432"/>
      <c r="AN127" s="432"/>
      <c r="AO127" s="432"/>
      <c r="AP127" s="432"/>
      <c r="AQ127" s="432"/>
      <c r="AR127" s="432"/>
      <c r="AS127" s="432"/>
      <c r="AT127" s="432"/>
      <c r="AU127" s="432"/>
      <c r="AV127" s="432"/>
      <c r="AW127" s="432"/>
      <c r="AX127" s="432"/>
      <c r="AY127" s="432"/>
      <c r="AZ127" s="432"/>
    </row>
    <row r="128" spans="4:95" ht="14.25" customHeight="1" x14ac:dyDescent="0.35">
      <c r="E128" s="432"/>
      <c r="F128" s="432"/>
      <c r="G128" s="432"/>
      <c r="H128" s="432"/>
      <c r="I128" s="432"/>
      <c r="J128" s="432"/>
      <c r="K128" s="432"/>
      <c r="L128" s="432"/>
      <c r="M128" s="432"/>
      <c r="N128" s="432"/>
      <c r="O128" s="432"/>
      <c r="P128" s="432"/>
      <c r="Q128" s="432"/>
      <c r="R128" s="432"/>
      <c r="S128" s="432"/>
      <c r="T128" s="432"/>
      <c r="U128" s="432"/>
      <c r="V128" s="432"/>
      <c r="W128" s="432"/>
      <c r="X128" s="432"/>
      <c r="Y128" s="432"/>
      <c r="Z128" s="432"/>
      <c r="AA128" s="432"/>
      <c r="AB128" s="432"/>
      <c r="AC128" s="432"/>
      <c r="AD128" s="432"/>
      <c r="AE128" s="432"/>
      <c r="AF128" s="432"/>
      <c r="AG128" s="432"/>
      <c r="AH128" s="432"/>
      <c r="AI128" s="432"/>
      <c r="AJ128" s="432"/>
      <c r="AK128" s="432"/>
      <c r="AL128" s="432"/>
      <c r="AM128" s="432"/>
      <c r="AN128" s="432"/>
      <c r="AO128" s="432"/>
      <c r="AP128" s="432"/>
      <c r="AQ128" s="432"/>
      <c r="AR128" s="432"/>
      <c r="AS128" s="432"/>
      <c r="AT128" s="432"/>
      <c r="AU128" s="432"/>
      <c r="AV128" s="432"/>
      <c r="AW128" s="432"/>
      <c r="AX128" s="432"/>
      <c r="AY128" s="432"/>
      <c r="AZ128" s="432"/>
    </row>
    <row r="129" spans="5:95" ht="14.25" customHeight="1" x14ac:dyDescent="0.35">
      <c r="E129" s="392" t="s">
        <v>23</v>
      </c>
      <c r="F129" s="392"/>
      <c r="G129" s="639" t="s">
        <v>54</v>
      </c>
      <c r="H129" s="639"/>
      <c r="I129" s="639"/>
      <c r="J129" s="639"/>
      <c r="K129" s="639"/>
      <c r="L129" s="639"/>
      <c r="M129" s="639"/>
      <c r="N129" s="639"/>
      <c r="O129" s="639"/>
      <c r="P129" s="639"/>
      <c r="Q129" s="639"/>
      <c r="R129" s="639"/>
      <c r="S129" s="639"/>
      <c r="T129" s="380" t="s">
        <v>55</v>
      </c>
      <c r="U129" s="380"/>
      <c r="V129" s="380"/>
      <c r="W129" s="380"/>
      <c r="X129" s="380"/>
      <c r="Y129" s="380"/>
      <c r="Z129" s="380"/>
      <c r="AA129" s="380"/>
      <c r="AB129" s="380"/>
      <c r="AC129" s="380"/>
      <c r="AD129" s="380"/>
      <c r="AE129" s="380"/>
      <c r="AF129" s="380"/>
      <c r="AG129" s="380"/>
      <c r="AH129" s="380"/>
      <c r="AI129" s="639" t="s">
        <v>99</v>
      </c>
      <c r="AJ129" s="639"/>
      <c r="AK129" s="639"/>
      <c r="AL129" s="639"/>
      <c r="AM129" s="639"/>
      <c r="AN129" s="639"/>
      <c r="AO129" s="639"/>
      <c r="AP129" s="639" t="s">
        <v>100</v>
      </c>
      <c r="AQ129" s="639"/>
      <c r="AR129" s="639"/>
      <c r="AS129" s="639"/>
      <c r="AT129" s="639"/>
      <c r="AU129" s="639"/>
      <c r="AV129" s="639"/>
      <c r="AW129" s="639"/>
      <c r="AX129" s="639"/>
      <c r="AY129" s="639"/>
      <c r="AZ129" s="639" t="s">
        <v>101</v>
      </c>
      <c r="BA129" s="639"/>
      <c r="BB129" s="639"/>
      <c r="BC129" s="639"/>
      <c r="BD129" s="639"/>
      <c r="BE129" s="639"/>
      <c r="BF129" s="639"/>
      <c r="BG129" s="639" t="s">
        <v>102</v>
      </c>
      <c r="BH129" s="639"/>
      <c r="BI129" s="639"/>
      <c r="BJ129" s="639"/>
      <c r="BK129" s="639"/>
      <c r="BL129" s="639"/>
      <c r="BM129" s="639"/>
      <c r="BN129" s="639" t="s">
        <v>103</v>
      </c>
      <c r="BO129" s="639"/>
      <c r="BP129" s="639"/>
      <c r="BQ129" s="639"/>
      <c r="BR129" s="639"/>
      <c r="BS129" s="639"/>
      <c r="BT129" s="639"/>
      <c r="BU129" s="639" t="s">
        <v>104</v>
      </c>
      <c r="BV129" s="639"/>
      <c r="BW129" s="639"/>
      <c r="BX129" s="639"/>
      <c r="BY129" s="639"/>
      <c r="BZ129" s="639"/>
      <c r="CA129" s="639"/>
      <c r="CB129" s="639" t="s">
        <v>105</v>
      </c>
      <c r="CC129" s="639"/>
      <c r="CD129" s="639"/>
      <c r="CE129" s="639"/>
      <c r="CF129" s="639"/>
      <c r="CG129" s="639"/>
      <c r="CH129" s="639"/>
      <c r="CI129" s="646" t="s">
        <v>56</v>
      </c>
      <c r="CJ129" s="646"/>
      <c r="CK129" s="646"/>
      <c r="CL129" s="646"/>
      <c r="CM129" s="646"/>
      <c r="CN129" s="646"/>
      <c r="CO129" s="646"/>
      <c r="CP129" s="646"/>
      <c r="CQ129" s="646"/>
    </row>
    <row r="130" spans="5:95" ht="14.25" customHeight="1" x14ac:dyDescent="0.35">
      <c r="E130" s="392"/>
      <c r="F130" s="392"/>
      <c r="G130" s="639"/>
      <c r="H130" s="639"/>
      <c r="I130" s="639"/>
      <c r="J130" s="639"/>
      <c r="K130" s="639"/>
      <c r="L130" s="639"/>
      <c r="M130" s="639"/>
      <c r="N130" s="639"/>
      <c r="O130" s="639"/>
      <c r="P130" s="639"/>
      <c r="Q130" s="639"/>
      <c r="R130" s="639"/>
      <c r="S130" s="639"/>
      <c r="T130" s="380"/>
      <c r="U130" s="380"/>
      <c r="V130" s="380"/>
      <c r="W130" s="380"/>
      <c r="X130" s="380"/>
      <c r="Y130" s="380"/>
      <c r="Z130" s="380"/>
      <c r="AA130" s="380"/>
      <c r="AB130" s="380"/>
      <c r="AC130" s="380"/>
      <c r="AD130" s="380"/>
      <c r="AE130" s="380"/>
      <c r="AF130" s="380"/>
      <c r="AG130" s="380"/>
      <c r="AH130" s="380"/>
      <c r="AI130" s="639"/>
      <c r="AJ130" s="639"/>
      <c r="AK130" s="639"/>
      <c r="AL130" s="639"/>
      <c r="AM130" s="639"/>
      <c r="AN130" s="639"/>
      <c r="AO130" s="639"/>
      <c r="AP130" s="639"/>
      <c r="AQ130" s="639"/>
      <c r="AR130" s="639"/>
      <c r="AS130" s="639"/>
      <c r="AT130" s="639"/>
      <c r="AU130" s="639"/>
      <c r="AV130" s="639"/>
      <c r="AW130" s="639"/>
      <c r="AX130" s="639"/>
      <c r="AY130" s="639"/>
      <c r="AZ130" s="639"/>
      <c r="BA130" s="639"/>
      <c r="BB130" s="639"/>
      <c r="BC130" s="639"/>
      <c r="BD130" s="639"/>
      <c r="BE130" s="639"/>
      <c r="BF130" s="639"/>
      <c r="BG130" s="639"/>
      <c r="BH130" s="639"/>
      <c r="BI130" s="639"/>
      <c r="BJ130" s="639"/>
      <c r="BK130" s="639"/>
      <c r="BL130" s="639"/>
      <c r="BM130" s="639"/>
      <c r="BN130" s="639"/>
      <c r="BO130" s="639"/>
      <c r="BP130" s="639"/>
      <c r="BQ130" s="639"/>
      <c r="BR130" s="639"/>
      <c r="BS130" s="639"/>
      <c r="BT130" s="639"/>
      <c r="BU130" s="639"/>
      <c r="BV130" s="639"/>
      <c r="BW130" s="639"/>
      <c r="BX130" s="639"/>
      <c r="BY130" s="639"/>
      <c r="BZ130" s="639"/>
      <c r="CA130" s="639"/>
      <c r="CB130" s="639"/>
      <c r="CC130" s="639"/>
      <c r="CD130" s="639"/>
      <c r="CE130" s="639"/>
      <c r="CF130" s="639"/>
      <c r="CG130" s="639"/>
      <c r="CH130" s="639"/>
      <c r="CI130" s="646" t="s">
        <v>57</v>
      </c>
      <c r="CJ130" s="646"/>
      <c r="CK130" s="646"/>
      <c r="CL130" s="646"/>
      <c r="CM130" s="646"/>
      <c r="CN130" s="646" t="s">
        <v>58</v>
      </c>
      <c r="CO130" s="646"/>
      <c r="CP130" s="646"/>
      <c r="CQ130" s="646"/>
    </row>
    <row r="131" spans="5:95" ht="14.25" customHeight="1" x14ac:dyDescent="0.35">
      <c r="E131" s="523">
        <v>1</v>
      </c>
      <c r="F131" s="523"/>
      <c r="G131" s="523"/>
      <c r="H131" s="523"/>
      <c r="I131" s="523"/>
      <c r="J131" s="523"/>
      <c r="K131" s="523"/>
      <c r="L131" s="523"/>
      <c r="M131" s="523"/>
      <c r="N131" s="523"/>
      <c r="O131" s="523"/>
      <c r="P131" s="523"/>
      <c r="Q131" s="523"/>
      <c r="R131" s="523"/>
      <c r="S131" s="523"/>
      <c r="T131" s="523" t="s">
        <v>940</v>
      </c>
      <c r="U131" s="523"/>
      <c r="V131" s="523"/>
      <c r="W131" s="523"/>
      <c r="X131" s="523"/>
      <c r="Y131" s="523"/>
      <c r="Z131" s="523"/>
      <c r="AA131" s="523"/>
      <c r="AB131" s="523"/>
      <c r="AC131" s="523"/>
      <c r="AD131" s="523"/>
      <c r="AE131" s="523"/>
      <c r="AF131" s="523"/>
      <c r="AG131" s="523"/>
      <c r="AH131" s="523"/>
      <c r="AI131" s="523"/>
      <c r="AJ131" s="523"/>
      <c r="AK131" s="523"/>
      <c r="AL131" s="523"/>
      <c r="AM131" s="523"/>
      <c r="AN131" s="523"/>
      <c r="AO131" s="523"/>
      <c r="AP131" s="523">
        <v>49</v>
      </c>
      <c r="AQ131" s="523"/>
      <c r="AR131" s="523"/>
      <c r="AS131" s="523"/>
      <c r="AT131" s="523"/>
      <c r="AU131" s="523"/>
      <c r="AV131" s="523"/>
      <c r="AW131" s="523"/>
      <c r="AX131" s="523"/>
      <c r="AY131" s="523"/>
      <c r="AZ131" s="523"/>
      <c r="BA131" s="523"/>
      <c r="BB131" s="523"/>
      <c r="BC131" s="523"/>
      <c r="BD131" s="523"/>
      <c r="BE131" s="523"/>
      <c r="BF131" s="523"/>
      <c r="BG131" s="523"/>
      <c r="BH131" s="523"/>
      <c r="BI131" s="523"/>
      <c r="BJ131" s="523"/>
      <c r="BK131" s="523"/>
      <c r="BL131" s="523"/>
      <c r="BM131" s="523"/>
      <c r="BN131" s="520"/>
      <c r="BO131" s="521"/>
      <c r="BP131" s="521"/>
      <c r="BQ131" s="521"/>
      <c r="BR131" s="521"/>
      <c r="BS131" s="521"/>
      <c r="BT131" s="522"/>
      <c r="BU131" s="520"/>
      <c r="BV131" s="521"/>
      <c r="BW131" s="521"/>
      <c r="BX131" s="521"/>
      <c r="BY131" s="521"/>
      <c r="BZ131" s="521"/>
      <c r="CA131" s="522"/>
      <c r="CB131" s="523">
        <v>49</v>
      </c>
      <c r="CC131" s="523"/>
      <c r="CD131" s="523"/>
      <c r="CE131" s="523"/>
      <c r="CF131" s="523"/>
      <c r="CG131" s="523"/>
      <c r="CH131" s="523"/>
      <c r="CI131" s="523"/>
      <c r="CJ131" s="523"/>
      <c r="CK131" s="523"/>
      <c r="CL131" s="523"/>
      <c r="CM131" s="523"/>
      <c r="CN131" s="523" t="s">
        <v>941</v>
      </c>
      <c r="CO131" s="523"/>
      <c r="CP131" s="523"/>
      <c r="CQ131" s="523"/>
    </row>
    <row r="132" spans="5:95" ht="14.25" customHeight="1" x14ac:dyDescent="0.35">
      <c r="E132" s="523">
        <v>2</v>
      </c>
      <c r="F132" s="523"/>
      <c r="G132" s="523"/>
      <c r="H132" s="523"/>
      <c r="I132" s="523"/>
      <c r="J132" s="523"/>
      <c r="K132" s="523"/>
      <c r="L132" s="523"/>
      <c r="M132" s="523"/>
      <c r="N132" s="523"/>
      <c r="O132" s="523"/>
      <c r="P132" s="523"/>
      <c r="Q132" s="523"/>
      <c r="R132" s="523"/>
      <c r="S132" s="523"/>
      <c r="T132" s="523" t="s">
        <v>942</v>
      </c>
      <c r="U132" s="523"/>
      <c r="V132" s="523"/>
      <c r="W132" s="523"/>
      <c r="X132" s="523"/>
      <c r="Y132" s="523"/>
      <c r="Z132" s="523"/>
      <c r="AA132" s="523"/>
      <c r="AB132" s="523"/>
      <c r="AC132" s="523"/>
      <c r="AD132" s="523"/>
      <c r="AE132" s="523"/>
      <c r="AF132" s="523"/>
      <c r="AG132" s="523"/>
      <c r="AH132" s="523"/>
      <c r="AI132" s="523"/>
      <c r="AJ132" s="523"/>
      <c r="AK132" s="523"/>
      <c r="AL132" s="523"/>
      <c r="AM132" s="523"/>
      <c r="AN132" s="523"/>
      <c r="AO132" s="523"/>
      <c r="AP132" s="523">
        <v>17</v>
      </c>
      <c r="AQ132" s="523"/>
      <c r="AR132" s="523"/>
      <c r="AS132" s="523"/>
      <c r="AT132" s="523"/>
      <c r="AU132" s="523"/>
      <c r="AV132" s="523"/>
      <c r="AW132" s="523"/>
      <c r="AX132" s="523"/>
      <c r="AY132" s="523"/>
      <c r="AZ132" s="523"/>
      <c r="BA132" s="523"/>
      <c r="BB132" s="523"/>
      <c r="BC132" s="523"/>
      <c r="BD132" s="523"/>
      <c r="BE132" s="523"/>
      <c r="BF132" s="523"/>
      <c r="BG132" s="523"/>
      <c r="BH132" s="523"/>
      <c r="BI132" s="523"/>
      <c r="BJ132" s="523"/>
      <c r="BK132" s="523"/>
      <c r="BL132" s="523"/>
      <c r="BM132" s="523"/>
      <c r="BN132" s="520"/>
      <c r="BO132" s="521"/>
      <c r="BP132" s="521"/>
      <c r="BQ132" s="521"/>
      <c r="BR132" s="521"/>
      <c r="BS132" s="521"/>
      <c r="BT132" s="522"/>
      <c r="BU132" s="520"/>
      <c r="BV132" s="521"/>
      <c r="BW132" s="521"/>
      <c r="BX132" s="521"/>
      <c r="BY132" s="521"/>
      <c r="BZ132" s="521"/>
      <c r="CA132" s="522"/>
      <c r="CB132" s="523">
        <v>17</v>
      </c>
      <c r="CC132" s="523"/>
      <c r="CD132" s="523"/>
      <c r="CE132" s="523"/>
      <c r="CF132" s="523"/>
      <c r="CG132" s="523"/>
      <c r="CH132" s="523"/>
      <c r="CI132" s="523"/>
      <c r="CJ132" s="523"/>
      <c r="CK132" s="523"/>
      <c r="CL132" s="523"/>
      <c r="CM132" s="523"/>
      <c r="CN132" s="523" t="s">
        <v>941</v>
      </c>
      <c r="CO132" s="523"/>
      <c r="CP132" s="523"/>
      <c r="CQ132" s="523"/>
    </row>
    <row r="133" spans="5:95" ht="14.25" customHeight="1" x14ac:dyDescent="0.35">
      <c r="E133" s="523">
        <v>3</v>
      </c>
      <c r="F133" s="523"/>
      <c r="G133" s="523"/>
      <c r="H133" s="523"/>
      <c r="I133" s="523"/>
      <c r="J133" s="523"/>
      <c r="K133" s="523"/>
      <c r="L133" s="523"/>
      <c r="M133" s="523"/>
      <c r="N133" s="523"/>
      <c r="O133" s="523"/>
      <c r="P133" s="523"/>
      <c r="Q133" s="523"/>
      <c r="R133" s="523"/>
      <c r="S133" s="523"/>
      <c r="T133" s="523" t="s">
        <v>943</v>
      </c>
      <c r="U133" s="523"/>
      <c r="V133" s="523"/>
      <c r="W133" s="523"/>
      <c r="X133" s="523"/>
      <c r="Y133" s="523"/>
      <c r="Z133" s="523"/>
      <c r="AA133" s="523"/>
      <c r="AB133" s="523"/>
      <c r="AC133" s="523"/>
      <c r="AD133" s="523"/>
      <c r="AE133" s="523"/>
      <c r="AF133" s="523"/>
      <c r="AG133" s="523"/>
      <c r="AH133" s="523"/>
      <c r="AI133" s="523"/>
      <c r="AJ133" s="523"/>
      <c r="AK133" s="523"/>
      <c r="AL133" s="523"/>
      <c r="AM133" s="523"/>
      <c r="AN133" s="523"/>
      <c r="AO133" s="523"/>
      <c r="AP133" s="523">
        <v>20</v>
      </c>
      <c r="AQ133" s="523"/>
      <c r="AR133" s="523"/>
      <c r="AS133" s="523"/>
      <c r="AT133" s="523"/>
      <c r="AU133" s="523"/>
      <c r="AV133" s="523"/>
      <c r="AW133" s="523"/>
      <c r="AX133" s="523"/>
      <c r="AY133" s="523"/>
      <c r="AZ133" s="523"/>
      <c r="BA133" s="523"/>
      <c r="BB133" s="523"/>
      <c r="BC133" s="523"/>
      <c r="BD133" s="523"/>
      <c r="BE133" s="523"/>
      <c r="BF133" s="523"/>
      <c r="BG133" s="523"/>
      <c r="BH133" s="523"/>
      <c r="BI133" s="523"/>
      <c r="BJ133" s="523"/>
      <c r="BK133" s="523"/>
      <c r="BL133" s="523"/>
      <c r="BM133" s="523"/>
      <c r="BN133" s="520"/>
      <c r="BO133" s="521"/>
      <c r="BP133" s="521"/>
      <c r="BQ133" s="521"/>
      <c r="BR133" s="521"/>
      <c r="BS133" s="521"/>
      <c r="BT133" s="522"/>
      <c r="BU133" s="520"/>
      <c r="BV133" s="521"/>
      <c r="BW133" s="521"/>
      <c r="BX133" s="521"/>
      <c r="BY133" s="521"/>
      <c r="BZ133" s="521"/>
      <c r="CA133" s="522"/>
      <c r="CB133" s="523">
        <v>20</v>
      </c>
      <c r="CC133" s="523"/>
      <c r="CD133" s="523"/>
      <c r="CE133" s="523"/>
      <c r="CF133" s="523"/>
      <c r="CG133" s="523"/>
      <c r="CH133" s="523"/>
      <c r="CI133" s="523"/>
      <c r="CJ133" s="523"/>
      <c r="CK133" s="523"/>
      <c r="CL133" s="523"/>
      <c r="CM133" s="523"/>
      <c r="CN133" s="523" t="s">
        <v>941</v>
      </c>
      <c r="CO133" s="523"/>
      <c r="CP133" s="523"/>
      <c r="CQ133" s="523"/>
    </row>
    <row r="134" spans="5:95" ht="14.25" customHeight="1" x14ac:dyDescent="0.35">
      <c r="E134" s="523">
        <v>4</v>
      </c>
      <c r="F134" s="523"/>
      <c r="G134" s="523"/>
      <c r="H134" s="523"/>
      <c r="I134" s="523"/>
      <c r="J134" s="523"/>
      <c r="K134" s="523"/>
      <c r="L134" s="523"/>
      <c r="M134" s="523"/>
      <c r="N134" s="523"/>
      <c r="O134" s="523"/>
      <c r="P134" s="523"/>
      <c r="Q134" s="523"/>
      <c r="R134" s="523"/>
      <c r="S134" s="523"/>
      <c r="T134" s="523" t="s">
        <v>944</v>
      </c>
      <c r="U134" s="523"/>
      <c r="V134" s="523"/>
      <c r="W134" s="523"/>
      <c r="X134" s="523"/>
      <c r="Y134" s="523"/>
      <c r="Z134" s="523"/>
      <c r="AA134" s="523"/>
      <c r="AB134" s="523"/>
      <c r="AC134" s="523"/>
      <c r="AD134" s="523"/>
      <c r="AE134" s="523"/>
      <c r="AF134" s="523"/>
      <c r="AG134" s="523"/>
      <c r="AH134" s="523"/>
      <c r="AI134" s="523"/>
      <c r="AJ134" s="523"/>
      <c r="AK134" s="523"/>
      <c r="AL134" s="523"/>
      <c r="AM134" s="523"/>
      <c r="AN134" s="523"/>
      <c r="AO134" s="523"/>
      <c r="AP134" s="523">
        <v>17</v>
      </c>
      <c r="AQ134" s="523"/>
      <c r="AR134" s="523"/>
      <c r="AS134" s="523"/>
      <c r="AT134" s="523"/>
      <c r="AU134" s="523"/>
      <c r="AV134" s="523"/>
      <c r="AW134" s="523"/>
      <c r="AX134" s="523"/>
      <c r="AY134" s="523"/>
      <c r="AZ134" s="523">
        <v>9</v>
      </c>
      <c r="BA134" s="523"/>
      <c r="BB134" s="523"/>
      <c r="BC134" s="523"/>
      <c r="BD134" s="523"/>
      <c r="BE134" s="523"/>
      <c r="BF134" s="523"/>
      <c r="BG134" s="523"/>
      <c r="BH134" s="523"/>
      <c r="BI134" s="523"/>
      <c r="BJ134" s="523"/>
      <c r="BK134" s="523"/>
      <c r="BL134" s="523"/>
      <c r="BM134" s="523"/>
      <c r="BN134" s="520"/>
      <c r="BO134" s="521"/>
      <c r="BP134" s="521"/>
      <c r="BQ134" s="521"/>
      <c r="BR134" s="521"/>
      <c r="BS134" s="521"/>
      <c r="BT134" s="522"/>
      <c r="BU134" s="520"/>
      <c r="BV134" s="521"/>
      <c r="BW134" s="521"/>
      <c r="BX134" s="521"/>
      <c r="BY134" s="521"/>
      <c r="BZ134" s="521"/>
      <c r="CA134" s="522"/>
      <c r="CB134" s="523">
        <v>26</v>
      </c>
      <c r="CC134" s="523"/>
      <c r="CD134" s="523"/>
      <c r="CE134" s="523"/>
      <c r="CF134" s="523"/>
      <c r="CG134" s="523"/>
      <c r="CH134" s="523"/>
      <c r="CI134" s="523"/>
      <c r="CJ134" s="523"/>
      <c r="CK134" s="523"/>
      <c r="CL134" s="523"/>
      <c r="CM134" s="523"/>
      <c r="CN134" s="523" t="s">
        <v>941</v>
      </c>
      <c r="CO134" s="523"/>
      <c r="CP134" s="523"/>
      <c r="CQ134" s="523"/>
    </row>
    <row r="135" spans="5:95" ht="14.25" customHeight="1" x14ac:dyDescent="0.35">
      <c r="E135" s="523">
        <v>5</v>
      </c>
      <c r="F135" s="523"/>
      <c r="G135" s="523"/>
      <c r="H135" s="523"/>
      <c r="I135" s="523"/>
      <c r="J135" s="523"/>
      <c r="K135" s="523"/>
      <c r="L135" s="523"/>
      <c r="M135" s="523"/>
      <c r="N135" s="523"/>
      <c r="O135" s="523"/>
      <c r="P135" s="523"/>
      <c r="Q135" s="523"/>
      <c r="R135" s="523"/>
      <c r="S135" s="523"/>
      <c r="T135" s="523" t="s">
        <v>945</v>
      </c>
      <c r="U135" s="523"/>
      <c r="V135" s="523"/>
      <c r="W135" s="523"/>
      <c r="X135" s="523"/>
      <c r="Y135" s="523"/>
      <c r="Z135" s="523"/>
      <c r="AA135" s="523"/>
      <c r="AB135" s="523"/>
      <c r="AC135" s="523"/>
      <c r="AD135" s="523"/>
      <c r="AE135" s="523"/>
      <c r="AF135" s="523"/>
      <c r="AG135" s="523"/>
      <c r="AH135" s="523"/>
      <c r="AI135" s="523">
        <v>19</v>
      </c>
      <c r="AJ135" s="523"/>
      <c r="AK135" s="523"/>
      <c r="AL135" s="523"/>
      <c r="AM135" s="523"/>
      <c r="AN135" s="523"/>
      <c r="AO135" s="523"/>
      <c r="AP135" s="523">
        <v>24</v>
      </c>
      <c r="AQ135" s="523"/>
      <c r="AR135" s="523"/>
      <c r="AS135" s="523"/>
      <c r="AT135" s="523"/>
      <c r="AU135" s="523"/>
      <c r="AV135" s="523"/>
      <c r="AW135" s="523"/>
      <c r="AX135" s="523"/>
      <c r="AY135" s="523"/>
      <c r="AZ135" s="523">
        <v>19</v>
      </c>
      <c r="BA135" s="523"/>
      <c r="BB135" s="523"/>
      <c r="BC135" s="523"/>
      <c r="BD135" s="523"/>
      <c r="BE135" s="523"/>
      <c r="BF135" s="523"/>
      <c r="BG135" s="523"/>
      <c r="BH135" s="523"/>
      <c r="BI135" s="523"/>
      <c r="BJ135" s="523"/>
      <c r="BK135" s="523"/>
      <c r="BL135" s="523"/>
      <c r="BM135" s="523"/>
      <c r="BN135" s="520"/>
      <c r="BO135" s="521"/>
      <c r="BP135" s="521"/>
      <c r="BQ135" s="521"/>
      <c r="BR135" s="521"/>
      <c r="BS135" s="521"/>
      <c r="BT135" s="522"/>
      <c r="BU135" s="520"/>
      <c r="BV135" s="521"/>
      <c r="BW135" s="521"/>
      <c r="BX135" s="521"/>
      <c r="BY135" s="521"/>
      <c r="BZ135" s="521"/>
      <c r="CA135" s="522"/>
      <c r="CB135" s="523">
        <v>62</v>
      </c>
      <c r="CC135" s="523"/>
      <c r="CD135" s="523"/>
      <c r="CE135" s="523"/>
      <c r="CF135" s="523"/>
      <c r="CG135" s="523"/>
      <c r="CH135" s="523"/>
      <c r="CI135" s="523" t="s">
        <v>941</v>
      </c>
      <c r="CJ135" s="523"/>
      <c r="CK135" s="523"/>
      <c r="CL135" s="523"/>
      <c r="CM135" s="523"/>
      <c r="CN135" s="523"/>
      <c r="CO135" s="523"/>
      <c r="CP135" s="523"/>
      <c r="CQ135" s="523"/>
    </row>
    <row r="136" spans="5:95" ht="14.25" customHeight="1" x14ac:dyDescent="0.35">
      <c r="E136" s="523">
        <v>6</v>
      </c>
      <c r="F136" s="523"/>
      <c r="G136" s="523"/>
      <c r="H136" s="523"/>
      <c r="I136" s="523"/>
      <c r="J136" s="523"/>
      <c r="K136" s="523"/>
      <c r="L136" s="523"/>
      <c r="M136" s="523"/>
      <c r="N136" s="523"/>
      <c r="O136" s="523"/>
      <c r="P136" s="523"/>
      <c r="Q136" s="523"/>
      <c r="R136" s="523"/>
      <c r="S136" s="523"/>
      <c r="T136" s="523" t="s">
        <v>946</v>
      </c>
      <c r="U136" s="523"/>
      <c r="V136" s="523"/>
      <c r="W136" s="523"/>
      <c r="X136" s="523"/>
      <c r="Y136" s="523"/>
      <c r="Z136" s="523"/>
      <c r="AA136" s="523"/>
      <c r="AB136" s="523"/>
      <c r="AC136" s="523"/>
      <c r="AD136" s="523"/>
      <c r="AE136" s="523"/>
      <c r="AF136" s="523"/>
      <c r="AG136" s="523"/>
      <c r="AH136" s="523"/>
      <c r="AI136" s="523"/>
      <c r="AJ136" s="523"/>
      <c r="AK136" s="523"/>
      <c r="AL136" s="523"/>
      <c r="AM136" s="523"/>
      <c r="AN136" s="523"/>
      <c r="AO136" s="523"/>
      <c r="AP136" s="523">
        <v>7</v>
      </c>
      <c r="AQ136" s="523"/>
      <c r="AR136" s="523"/>
      <c r="AS136" s="523"/>
      <c r="AT136" s="523"/>
      <c r="AU136" s="523"/>
      <c r="AV136" s="523"/>
      <c r="AW136" s="523"/>
      <c r="AX136" s="523"/>
      <c r="AY136" s="523"/>
      <c r="AZ136" s="523">
        <v>22</v>
      </c>
      <c r="BA136" s="523"/>
      <c r="BB136" s="523"/>
      <c r="BC136" s="523"/>
      <c r="BD136" s="523"/>
      <c r="BE136" s="523"/>
      <c r="BF136" s="523"/>
      <c r="BG136" s="523"/>
      <c r="BH136" s="523"/>
      <c r="BI136" s="523"/>
      <c r="BJ136" s="523"/>
      <c r="BK136" s="523"/>
      <c r="BL136" s="523"/>
      <c r="BM136" s="523"/>
      <c r="BN136" s="520"/>
      <c r="BO136" s="521"/>
      <c r="BP136" s="521"/>
      <c r="BQ136" s="521"/>
      <c r="BR136" s="521"/>
      <c r="BS136" s="521"/>
      <c r="BT136" s="522"/>
      <c r="BU136" s="520"/>
      <c r="BV136" s="521"/>
      <c r="BW136" s="521"/>
      <c r="BX136" s="521"/>
      <c r="BY136" s="521"/>
      <c r="BZ136" s="521"/>
      <c r="CA136" s="522"/>
      <c r="CB136" s="523">
        <v>29</v>
      </c>
      <c r="CC136" s="523"/>
      <c r="CD136" s="523"/>
      <c r="CE136" s="523"/>
      <c r="CF136" s="523"/>
      <c r="CG136" s="523"/>
      <c r="CH136" s="523"/>
      <c r="CI136" s="523"/>
      <c r="CJ136" s="523"/>
      <c r="CK136" s="523"/>
      <c r="CL136" s="523"/>
      <c r="CM136" s="523"/>
      <c r="CN136" s="523" t="s">
        <v>941</v>
      </c>
      <c r="CO136" s="523"/>
      <c r="CP136" s="523"/>
      <c r="CQ136" s="523"/>
    </row>
    <row r="137" spans="5:95" ht="14.25" customHeight="1" x14ac:dyDescent="0.35">
      <c r="E137" s="523">
        <v>7</v>
      </c>
      <c r="F137" s="523"/>
      <c r="G137" s="523"/>
      <c r="H137" s="523"/>
      <c r="I137" s="523"/>
      <c r="J137" s="523"/>
      <c r="K137" s="523"/>
      <c r="L137" s="523"/>
      <c r="M137" s="523"/>
      <c r="N137" s="523"/>
      <c r="O137" s="523"/>
      <c r="P137" s="523"/>
      <c r="Q137" s="523"/>
      <c r="R137" s="523"/>
      <c r="S137" s="523"/>
      <c r="T137" s="523" t="s">
        <v>947</v>
      </c>
      <c r="U137" s="523"/>
      <c r="V137" s="523"/>
      <c r="W137" s="523"/>
      <c r="X137" s="523"/>
      <c r="Y137" s="523"/>
      <c r="Z137" s="523"/>
      <c r="AA137" s="523"/>
      <c r="AB137" s="523"/>
      <c r="AC137" s="523"/>
      <c r="AD137" s="523"/>
      <c r="AE137" s="523"/>
      <c r="AF137" s="523"/>
      <c r="AG137" s="523"/>
      <c r="AH137" s="523"/>
      <c r="AI137" s="523"/>
      <c r="AJ137" s="523"/>
      <c r="AK137" s="523"/>
      <c r="AL137" s="523"/>
      <c r="AM137" s="523"/>
      <c r="AN137" s="523"/>
      <c r="AO137" s="523"/>
      <c r="AP137" s="523">
        <v>59</v>
      </c>
      <c r="AQ137" s="523"/>
      <c r="AR137" s="523"/>
      <c r="AS137" s="523"/>
      <c r="AT137" s="523"/>
      <c r="AU137" s="523"/>
      <c r="AV137" s="523"/>
      <c r="AW137" s="523"/>
      <c r="AX137" s="523"/>
      <c r="AY137" s="523"/>
      <c r="AZ137" s="523">
        <v>8</v>
      </c>
      <c r="BA137" s="523"/>
      <c r="BB137" s="523"/>
      <c r="BC137" s="523"/>
      <c r="BD137" s="523"/>
      <c r="BE137" s="523"/>
      <c r="BF137" s="523"/>
      <c r="BG137" s="523"/>
      <c r="BH137" s="523"/>
      <c r="BI137" s="523"/>
      <c r="BJ137" s="523"/>
      <c r="BK137" s="523"/>
      <c r="BL137" s="523"/>
      <c r="BM137" s="523"/>
      <c r="BN137" s="520"/>
      <c r="BO137" s="521"/>
      <c r="BP137" s="521"/>
      <c r="BQ137" s="521"/>
      <c r="BR137" s="521"/>
      <c r="BS137" s="521"/>
      <c r="BT137" s="522"/>
      <c r="BU137" s="520"/>
      <c r="BV137" s="521"/>
      <c r="BW137" s="521"/>
      <c r="BX137" s="521"/>
      <c r="BY137" s="521"/>
      <c r="BZ137" s="521"/>
      <c r="CA137" s="522"/>
      <c r="CB137" s="523">
        <v>67</v>
      </c>
      <c r="CC137" s="523"/>
      <c r="CD137" s="523"/>
      <c r="CE137" s="523"/>
      <c r="CF137" s="523"/>
      <c r="CG137" s="523"/>
      <c r="CH137" s="523"/>
      <c r="CI137" s="523"/>
      <c r="CJ137" s="523"/>
      <c r="CK137" s="523"/>
      <c r="CL137" s="523"/>
      <c r="CM137" s="523"/>
      <c r="CN137" s="523" t="s">
        <v>941</v>
      </c>
      <c r="CO137" s="523"/>
      <c r="CP137" s="523"/>
      <c r="CQ137" s="523"/>
    </row>
    <row r="138" spans="5:95" ht="14.25" customHeight="1" x14ac:dyDescent="0.35">
      <c r="E138" s="523">
        <v>8</v>
      </c>
      <c r="F138" s="523"/>
      <c r="G138" s="523"/>
      <c r="H138" s="523"/>
      <c r="I138" s="523"/>
      <c r="J138" s="523"/>
      <c r="K138" s="523"/>
      <c r="L138" s="523"/>
      <c r="M138" s="523"/>
      <c r="N138" s="523"/>
      <c r="O138" s="523"/>
      <c r="P138" s="523"/>
      <c r="Q138" s="523"/>
      <c r="R138" s="523"/>
      <c r="S138" s="523"/>
      <c r="T138" s="523" t="s">
        <v>948</v>
      </c>
      <c r="U138" s="523"/>
      <c r="V138" s="523"/>
      <c r="W138" s="523"/>
      <c r="X138" s="523"/>
      <c r="Y138" s="523"/>
      <c r="Z138" s="523"/>
      <c r="AA138" s="523"/>
      <c r="AB138" s="523"/>
      <c r="AC138" s="523"/>
      <c r="AD138" s="523"/>
      <c r="AE138" s="523"/>
      <c r="AF138" s="523"/>
      <c r="AG138" s="523"/>
      <c r="AH138" s="523"/>
      <c r="AI138" s="523"/>
      <c r="AJ138" s="523"/>
      <c r="AK138" s="523"/>
      <c r="AL138" s="523"/>
      <c r="AM138" s="523"/>
      <c r="AN138" s="523"/>
      <c r="AO138" s="523"/>
      <c r="AP138" s="523">
        <v>23</v>
      </c>
      <c r="AQ138" s="523"/>
      <c r="AR138" s="523"/>
      <c r="AS138" s="523"/>
      <c r="AT138" s="523"/>
      <c r="AU138" s="523"/>
      <c r="AV138" s="523"/>
      <c r="AW138" s="523"/>
      <c r="AX138" s="523"/>
      <c r="AY138" s="523"/>
      <c r="AZ138" s="523">
        <v>3</v>
      </c>
      <c r="BA138" s="523"/>
      <c r="BB138" s="523"/>
      <c r="BC138" s="523"/>
      <c r="BD138" s="523"/>
      <c r="BE138" s="523"/>
      <c r="BF138" s="523"/>
      <c r="BG138" s="523"/>
      <c r="BH138" s="523"/>
      <c r="BI138" s="523"/>
      <c r="BJ138" s="523"/>
      <c r="BK138" s="523"/>
      <c r="BL138" s="523"/>
      <c r="BM138" s="523"/>
      <c r="BN138" s="520"/>
      <c r="BO138" s="521"/>
      <c r="BP138" s="521"/>
      <c r="BQ138" s="521"/>
      <c r="BR138" s="521"/>
      <c r="BS138" s="521"/>
      <c r="BT138" s="522"/>
      <c r="BU138" s="520"/>
      <c r="BV138" s="521"/>
      <c r="BW138" s="521"/>
      <c r="BX138" s="521"/>
      <c r="BY138" s="521"/>
      <c r="BZ138" s="521"/>
      <c r="CA138" s="522"/>
      <c r="CB138" s="523">
        <v>26</v>
      </c>
      <c r="CC138" s="523"/>
      <c r="CD138" s="523"/>
      <c r="CE138" s="523"/>
      <c r="CF138" s="523"/>
      <c r="CG138" s="523"/>
      <c r="CH138" s="523"/>
      <c r="CI138" s="523"/>
      <c r="CJ138" s="523"/>
      <c r="CK138" s="523"/>
      <c r="CL138" s="523"/>
      <c r="CM138" s="523"/>
      <c r="CN138" s="523" t="s">
        <v>941</v>
      </c>
      <c r="CO138" s="523"/>
      <c r="CP138" s="523"/>
      <c r="CQ138" s="523"/>
    </row>
    <row r="139" spans="5:95" ht="14.25" customHeight="1" x14ac:dyDescent="0.35">
      <c r="E139" s="523">
        <v>9</v>
      </c>
      <c r="F139" s="523"/>
      <c r="G139" s="523"/>
      <c r="H139" s="523"/>
      <c r="I139" s="523"/>
      <c r="J139" s="523"/>
      <c r="K139" s="523"/>
      <c r="L139" s="523"/>
      <c r="M139" s="523"/>
      <c r="N139" s="523"/>
      <c r="O139" s="523"/>
      <c r="P139" s="523"/>
      <c r="Q139" s="523"/>
      <c r="R139" s="523"/>
      <c r="S139" s="523"/>
      <c r="T139" s="523" t="s">
        <v>949</v>
      </c>
      <c r="U139" s="523"/>
      <c r="V139" s="523"/>
      <c r="W139" s="523"/>
      <c r="X139" s="523"/>
      <c r="Y139" s="523"/>
      <c r="Z139" s="523"/>
      <c r="AA139" s="523"/>
      <c r="AB139" s="523"/>
      <c r="AC139" s="523"/>
      <c r="AD139" s="523"/>
      <c r="AE139" s="523"/>
      <c r="AF139" s="523"/>
      <c r="AG139" s="523"/>
      <c r="AH139" s="523"/>
      <c r="AI139" s="523">
        <v>3</v>
      </c>
      <c r="AJ139" s="523"/>
      <c r="AK139" s="523"/>
      <c r="AL139" s="523"/>
      <c r="AM139" s="523"/>
      <c r="AN139" s="523"/>
      <c r="AO139" s="523"/>
      <c r="AP139" s="523">
        <v>33</v>
      </c>
      <c r="AQ139" s="523"/>
      <c r="AR139" s="523"/>
      <c r="AS139" s="523"/>
      <c r="AT139" s="523"/>
      <c r="AU139" s="523"/>
      <c r="AV139" s="523"/>
      <c r="AW139" s="523"/>
      <c r="AX139" s="523"/>
      <c r="AY139" s="523"/>
      <c r="AZ139" s="523"/>
      <c r="BA139" s="523"/>
      <c r="BB139" s="523"/>
      <c r="BC139" s="523"/>
      <c r="BD139" s="523"/>
      <c r="BE139" s="523"/>
      <c r="BF139" s="523"/>
      <c r="BG139" s="523"/>
      <c r="BH139" s="523"/>
      <c r="BI139" s="523"/>
      <c r="BJ139" s="523"/>
      <c r="BK139" s="523"/>
      <c r="BL139" s="523"/>
      <c r="BM139" s="523"/>
      <c r="BN139" s="520"/>
      <c r="BO139" s="521"/>
      <c r="BP139" s="521"/>
      <c r="BQ139" s="521"/>
      <c r="BR139" s="521"/>
      <c r="BS139" s="521"/>
      <c r="BT139" s="522"/>
      <c r="BU139" s="520"/>
      <c r="BV139" s="521"/>
      <c r="BW139" s="521"/>
      <c r="BX139" s="521"/>
      <c r="BY139" s="521"/>
      <c r="BZ139" s="521"/>
      <c r="CA139" s="522"/>
      <c r="CB139" s="523">
        <v>36</v>
      </c>
      <c r="CC139" s="523"/>
      <c r="CD139" s="523"/>
      <c r="CE139" s="523"/>
      <c r="CF139" s="523"/>
      <c r="CG139" s="523"/>
      <c r="CH139" s="523"/>
      <c r="CI139" s="523"/>
      <c r="CJ139" s="523"/>
      <c r="CK139" s="523"/>
      <c r="CL139" s="523"/>
      <c r="CM139" s="523"/>
      <c r="CN139" s="523" t="s">
        <v>941</v>
      </c>
      <c r="CO139" s="523"/>
      <c r="CP139" s="523"/>
      <c r="CQ139" s="523"/>
    </row>
    <row r="140" spans="5:95" ht="14.25" customHeight="1" x14ac:dyDescent="0.35">
      <c r="E140" s="523">
        <v>10</v>
      </c>
      <c r="F140" s="523"/>
      <c r="G140" s="523"/>
      <c r="H140" s="523"/>
      <c r="I140" s="523"/>
      <c r="J140" s="523"/>
      <c r="K140" s="523"/>
      <c r="L140" s="523"/>
      <c r="M140" s="523"/>
      <c r="N140" s="523"/>
      <c r="O140" s="523"/>
      <c r="P140" s="523"/>
      <c r="Q140" s="523"/>
      <c r="R140" s="523"/>
      <c r="S140" s="523"/>
      <c r="T140" s="523" t="s">
        <v>950</v>
      </c>
      <c r="U140" s="523"/>
      <c r="V140" s="523"/>
      <c r="W140" s="523"/>
      <c r="X140" s="523"/>
      <c r="Y140" s="523"/>
      <c r="Z140" s="523"/>
      <c r="AA140" s="523"/>
      <c r="AB140" s="523"/>
      <c r="AC140" s="523"/>
      <c r="AD140" s="523"/>
      <c r="AE140" s="523"/>
      <c r="AF140" s="523"/>
      <c r="AG140" s="523"/>
      <c r="AH140" s="523"/>
      <c r="AI140" s="523"/>
      <c r="AJ140" s="523"/>
      <c r="AK140" s="523"/>
      <c r="AL140" s="523"/>
      <c r="AM140" s="523"/>
      <c r="AN140" s="523"/>
      <c r="AO140" s="523"/>
      <c r="AP140" s="523">
        <v>47</v>
      </c>
      <c r="AQ140" s="523"/>
      <c r="AR140" s="523"/>
      <c r="AS140" s="523"/>
      <c r="AT140" s="523"/>
      <c r="AU140" s="523"/>
      <c r="AV140" s="523"/>
      <c r="AW140" s="523"/>
      <c r="AX140" s="523"/>
      <c r="AY140" s="523"/>
      <c r="AZ140" s="523"/>
      <c r="BA140" s="523"/>
      <c r="BB140" s="523"/>
      <c r="BC140" s="523"/>
      <c r="BD140" s="523"/>
      <c r="BE140" s="523"/>
      <c r="BF140" s="523"/>
      <c r="BG140" s="523"/>
      <c r="BH140" s="523"/>
      <c r="BI140" s="523"/>
      <c r="BJ140" s="523"/>
      <c r="BK140" s="523"/>
      <c r="BL140" s="523"/>
      <c r="BM140" s="523"/>
      <c r="BN140" s="520"/>
      <c r="BO140" s="521"/>
      <c r="BP140" s="521"/>
      <c r="BQ140" s="521"/>
      <c r="BR140" s="521"/>
      <c r="BS140" s="521"/>
      <c r="BT140" s="522"/>
      <c r="BU140" s="520"/>
      <c r="BV140" s="521"/>
      <c r="BW140" s="521"/>
      <c r="BX140" s="521"/>
      <c r="BY140" s="521"/>
      <c r="BZ140" s="521"/>
      <c r="CA140" s="522"/>
      <c r="CB140" s="523">
        <v>47</v>
      </c>
      <c r="CC140" s="523"/>
      <c r="CD140" s="523"/>
      <c r="CE140" s="523"/>
      <c r="CF140" s="523"/>
      <c r="CG140" s="523"/>
      <c r="CH140" s="523"/>
      <c r="CI140" s="523"/>
      <c r="CJ140" s="523"/>
      <c r="CK140" s="523"/>
      <c r="CL140" s="523"/>
      <c r="CM140" s="523"/>
      <c r="CN140" s="523" t="s">
        <v>941</v>
      </c>
      <c r="CO140" s="523"/>
      <c r="CP140" s="523"/>
      <c r="CQ140" s="523"/>
    </row>
    <row r="141" spans="5:95" ht="14.25" customHeight="1" x14ac:dyDescent="0.35">
      <c r="E141" s="523">
        <v>11</v>
      </c>
      <c r="F141" s="523"/>
      <c r="G141" s="523"/>
      <c r="H141" s="523"/>
      <c r="I141" s="523"/>
      <c r="J141" s="523"/>
      <c r="K141" s="523"/>
      <c r="L141" s="523"/>
      <c r="M141" s="523"/>
      <c r="N141" s="523"/>
      <c r="O141" s="523"/>
      <c r="P141" s="523"/>
      <c r="Q141" s="523"/>
      <c r="R141" s="523"/>
      <c r="S141" s="523"/>
      <c r="T141" s="523" t="s">
        <v>951</v>
      </c>
      <c r="U141" s="523"/>
      <c r="V141" s="523"/>
      <c r="W141" s="523"/>
      <c r="X141" s="523"/>
      <c r="Y141" s="523"/>
      <c r="Z141" s="523"/>
      <c r="AA141" s="523"/>
      <c r="AB141" s="523"/>
      <c r="AC141" s="523"/>
      <c r="AD141" s="523"/>
      <c r="AE141" s="523"/>
      <c r="AF141" s="523"/>
      <c r="AG141" s="523"/>
      <c r="AH141" s="523"/>
      <c r="AI141" s="523">
        <v>22</v>
      </c>
      <c r="AJ141" s="523"/>
      <c r="AK141" s="523"/>
      <c r="AL141" s="523"/>
      <c r="AM141" s="523"/>
      <c r="AN141" s="523"/>
      <c r="AO141" s="523"/>
      <c r="AP141" s="523"/>
      <c r="AQ141" s="523"/>
      <c r="AR141" s="523"/>
      <c r="AS141" s="523"/>
      <c r="AT141" s="523"/>
      <c r="AU141" s="523"/>
      <c r="AV141" s="523"/>
      <c r="AW141" s="523"/>
      <c r="AX141" s="523"/>
      <c r="AY141" s="523"/>
      <c r="AZ141" s="523"/>
      <c r="BA141" s="523"/>
      <c r="BB141" s="523"/>
      <c r="BC141" s="523"/>
      <c r="BD141" s="523"/>
      <c r="BE141" s="523"/>
      <c r="BF141" s="523"/>
      <c r="BG141" s="523"/>
      <c r="BH141" s="523"/>
      <c r="BI141" s="523"/>
      <c r="BJ141" s="523"/>
      <c r="BK141" s="523"/>
      <c r="BL141" s="523"/>
      <c r="BM141" s="523"/>
      <c r="BN141" s="520"/>
      <c r="BO141" s="521"/>
      <c r="BP141" s="521"/>
      <c r="BQ141" s="521"/>
      <c r="BR141" s="521"/>
      <c r="BS141" s="521"/>
      <c r="BT141" s="522"/>
      <c r="BU141" s="520"/>
      <c r="BV141" s="521"/>
      <c r="BW141" s="521"/>
      <c r="BX141" s="521"/>
      <c r="BY141" s="521"/>
      <c r="BZ141" s="521"/>
      <c r="CA141" s="522"/>
      <c r="CB141" s="523">
        <v>22</v>
      </c>
      <c r="CC141" s="523"/>
      <c r="CD141" s="523"/>
      <c r="CE141" s="523"/>
      <c r="CF141" s="523"/>
      <c r="CG141" s="523"/>
      <c r="CH141" s="523"/>
      <c r="CI141" s="523"/>
      <c r="CJ141" s="523"/>
      <c r="CK141" s="523"/>
      <c r="CL141" s="523"/>
      <c r="CM141" s="523"/>
      <c r="CN141" s="523" t="s">
        <v>941</v>
      </c>
      <c r="CO141" s="523"/>
      <c r="CP141" s="523"/>
      <c r="CQ141" s="523"/>
    </row>
    <row r="142" spans="5:95" ht="14.25" customHeight="1" x14ac:dyDescent="0.35">
      <c r="E142" s="523"/>
      <c r="F142" s="523"/>
      <c r="G142" s="649" t="s">
        <v>725</v>
      </c>
      <c r="H142" s="650"/>
      <c r="I142" s="650"/>
      <c r="J142" s="650"/>
      <c r="K142" s="650"/>
      <c r="L142" s="650"/>
      <c r="M142" s="650"/>
      <c r="N142" s="650"/>
      <c r="O142" s="650"/>
      <c r="P142" s="650"/>
      <c r="Q142" s="650"/>
      <c r="R142" s="650"/>
      <c r="S142" s="650"/>
      <c r="T142" s="650"/>
      <c r="U142" s="650"/>
      <c r="V142" s="650"/>
      <c r="W142" s="650"/>
      <c r="X142" s="650"/>
      <c r="Y142" s="650"/>
      <c r="Z142" s="650"/>
      <c r="AA142" s="650"/>
      <c r="AB142" s="650"/>
      <c r="AC142" s="650"/>
      <c r="AD142" s="650"/>
      <c r="AE142" s="650"/>
      <c r="AF142" s="650"/>
      <c r="AG142" s="650"/>
      <c r="AH142" s="650"/>
      <c r="AI142" s="650"/>
      <c r="AJ142" s="650"/>
      <c r="AK142" s="650"/>
      <c r="AL142" s="650"/>
      <c r="AM142" s="650"/>
      <c r="AN142" s="650"/>
      <c r="AO142" s="650"/>
      <c r="AP142" s="650"/>
      <c r="AQ142" s="650"/>
      <c r="AR142" s="650"/>
      <c r="AS142" s="650"/>
      <c r="AT142" s="650"/>
      <c r="AU142" s="650"/>
      <c r="AV142" s="650"/>
      <c r="AW142" s="650"/>
      <c r="AX142" s="650"/>
      <c r="AY142" s="650"/>
      <c r="AZ142" s="650"/>
      <c r="BA142" s="650"/>
      <c r="BB142" s="650"/>
      <c r="BC142" s="650"/>
      <c r="BD142" s="650"/>
      <c r="BE142" s="650"/>
      <c r="BF142" s="650"/>
      <c r="BG142" s="650"/>
      <c r="BH142" s="650"/>
      <c r="BI142" s="650"/>
      <c r="BJ142" s="650"/>
      <c r="BK142" s="650"/>
      <c r="BL142" s="650"/>
      <c r="BM142" s="650"/>
      <c r="BN142" s="650"/>
      <c r="BO142" s="650"/>
      <c r="BP142" s="650"/>
      <c r="BQ142" s="650"/>
      <c r="BR142" s="650"/>
      <c r="BS142" s="650"/>
      <c r="BT142" s="650"/>
      <c r="BU142" s="650"/>
      <c r="BV142" s="650"/>
      <c r="BW142" s="650"/>
      <c r="BX142" s="650"/>
      <c r="BY142" s="650"/>
      <c r="BZ142" s="650"/>
      <c r="CA142" s="650"/>
      <c r="CB142" s="650"/>
      <c r="CC142" s="650"/>
      <c r="CD142" s="650"/>
      <c r="CE142" s="650"/>
      <c r="CF142" s="650"/>
      <c r="CG142" s="650"/>
      <c r="CH142" s="650"/>
      <c r="CI142" s="650"/>
      <c r="CJ142" s="650"/>
      <c r="CK142" s="650"/>
      <c r="CL142" s="650"/>
      <c r="CM142" s="650"/>
      <c r="CN142" s="650"/>
      <c r="CO142" s="650"/>
      <c r="CP142" s="650"/>
      <c r="CQ142" s="651"/>
    </row>
    <row r="143" spans="5:95" ht="14.25" customHeight="1" x14ac:dyDescent="0.35">
      <c r="E143" s="284" t="s">
        <v>43</v>
      </c>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c r="BT143" s="284"/>
      <c r="BU143" s="284"/>
      <c r="BV143" s="284"/>
      <c r="BW143" s="284"/>
      <c r="BX143" s="284"/>
      <c r="BY143" s="284"/>
      <c r="BZ143" s="284"/>
      <c r="CA143" s="284"/>
      <c r="CB143" s="284"/>
      <c r="CC143" s="284"/>
      <c r="CD143" s="284"/>
      <c r="CE143" s="284"/>
      <c r="CF143" s="284"/>
      <c r="CG143" s="284"/>
      <c r="CH143" s="284"/>
      <c r="CI143" s="284"/>
      <c r="CJ143" s="284"/>
      <c r="CK143" s="284"/>
      <c r="CL143" s="284"/>
      <c r="CM143" s="284"/>
      <c r="CN143" s="284"/>
      <c r="CO143" s="284"/>
      <c r="CP143" s="284"/>
    </row>
    <row r="144" spans="5:95" ht="14.25" customHeight="1" x14ac:dyDescent="0.35">
      <c r="E144" s="647" t="s">
        <v>106</v>
      </c>
      <c r="F144" s="647"/>
      <c r="G144" s="647"/>
      <c r="H144" s="647"/>
      <c r="I144" s="647"/>
      <c r="J144" s="647"/>
      <c r="K144" s="647"/>
      <c r="L144" s="647"/>
      <c r="M144" s="647"/>
      <c r="N144" s="647"/>
      <c r="O144" s="647"/>
      <c r="P144" s="647"/>
      <c r="Q144" s="647"/>
      <c r="R144" s="647"/>
      <c r="S144" s="647"/>
      <c r="T144" s="647"/>
      <c r="U144" s="647"/>
      <c r="V144" s="647"/>
      <c r="W144" s="647"/>
      <c r="X144" s="647"/>
      <c r="Y144" s="647"/>
      <c r="Z144" s="647"/>
      <c r="AA144" s="647"/>
      <c r="AB144" s="647"/>
      <c r="AC144" s="647"/>
      <c r="AD144" s="647"/>
      <c r="AE144" s="647"/>
      <c r="AF144" s="647"/>
      <c r="AG144" s="647"/>
    </row>
    <row r="145" spans="4:95" ht="14.25" customHeight="1" x14ac:dyDescent="0.35">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row>
    <row r="146" spans="4:95" ht="14.25" customHeight="1" x14ac:dyDescent="0.35">
      <c r="D146" s="9" t="s">
        <v>85</v>
      </c>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432" t="s">
        <v>86</v>
      </c>
      <c r="AZ146" s="432"/>
      <c r="BA146" s="432"/>
      <c r="BB146" s="432"/>
      <c r="BC146" s="432"/>
      <c r="BD146" s="432"/>
      <c r="BE146" s="432"/>
      <c r="BF146" s="432"/>
      <c r="BG146" s="432"/>
      <c r="BH146" s="432"/>
      <c r="BI146" s="432"/>
      <c r="BJ146" s="432"/>
      <c r="BK146" s="432"/>
      <c r="BL146" s="432"/>
      <c r="BM146" s="432"/>
      <c r="BN146" s="432"/>
      <c r="BO146" s="432"/>
    </row>
    <row r="147" spans="4:95" ht="14.25" customHeight="1" x14ac:dyDescent="0.35">
      <c r="D147" s="181"/>
      <c r="E147" s="181"/>
      <c r="F147" s="181"/>
      <c r="G147" s="181"/>
      <c r="H147" s="181"/>
      <c r="I147" s="181"/>
      <c r="J147" s="181"/>
      <c r="K147" s="181"/>
      <c r="L147" s="181"/>
      <c r="M147" s="181"/>
      <c r="N147" s="181"/>
      <c r="O147" s="181"/>
      <c r="P147" s="181"/>
      <c r="Q147" s="181"/>
      <c r="R147" s="181"/>
      <c r="S147" s="181"/>
      <c r="T147" s="181"/>
      <c r="U147" s="181"/>
      <c r="V147" s="181"/>
      <c r="W147" s="181"/>
      <c r="X147" s="181"/>
      <c r="Y147" s="181"/>
      <c r="Z147" s="181"/>
      <c r="AA147" s="181"/>
      <c r="AB147" s="181"/>
      <c r="AC147" s="181"/>
      <c r="AD147" s="181"/>
      <c r="AE147" s="181"/>
      <c r="AF147" s="181"/>
      <c r="AG147" s="181"/>
      <c r="AH147" s="181"/>
      <c r="AI147" s="181"/>
      <c r="AJ147" s="181"/>
      <c r="AK147" s="181"/>
      <c r="AL147" s="181"/>
      <c r="AM147" s="181"/>
      <c r="AN147" s="181"/>
      <c r="AO147" s="181"/>
      <c r="AP147" s="181"/>
      <c r="AQ147" s="181"/>
      <c r="AR147" s="181"/>
      <c r="AS147" s="181"/>
      <c r="AT147" s="181"/>
      <c r="AU147" s="14"/>
      <c r="AV147" s="14"/>
      <c r="AW147" s="14"/>
      <c r="AX147" s="9"/>
      <c r="AY147" s="432"/>
      <c r="AZ147" s="432"/>
      <c r="BA147" s="432"/>
      <c r="BB147" s="432"/>
      <c r="BC147" s="432"/>
      <c r="BD147" s="432"/>
      <c r="BE147" s="432"/>
      <c r="BF147" s="432"/>
      <c r="BG147" s="432"/>
      <c r="BH147" s="432"/>
      <c r="BI147" s="432"/>
      <c r="BJ147" s="432"/>
      <c r="BK147" s="432"/>
      <c r="BL147" s="432"/>
      <c r="BM147" s="432"/>
      <c r="BN147" s="432"/>
      <c r="BO147" s="432"/>
    </row>
    <row r="148" spans="4:95" ht="14.25" customHeight="1" x14ac:dyDescent="0.35">
      <c r="D148" s="380" t="s">
        <v>23</v>
      </c>
      <c r="E148" s="380"/>
      <c r="F148" s="639" t="s">
        <v>107</v>
      </c>
      <c r="G148" s="639"/>
      <c r="H148" s="639"/>
      <c r="I148" s="639"/>
      <c r="J148" s="639"/>
      <c r="K148" s="639"/>
      <c r="L148" s="639"/>
      <c r="M148" s="639"/>
      <c r="N148" s="639"/>
      <c r="O148" s="639" t="s">
        <v>59</v>
      </c>
      <c r="P148" s="639"/>
      <c r="Q148" s="639"/>
      <c r="R148" s="639"/>
      <c r="S148" s="639"/>
      <c r="T148" s="639"/>
      <c r="U148" s="639"/>
      <c r="V148" s="639"/>
      <c r="W148" s="639"/>
      <c r="X148" s="639" t="s">
        <v>60</v>
      </c>
      <c r="Y148" s="639"/>
      <c r="Z148" s="639"/>
      <c r="AA148" s="639"/>
      <c r="AB148" s="639"/>
      <c r="AC148" s="639"/>
      <c r="AD148" s="639"/>
      <c r="AE148" s="639"/>
      <c r="AF148" s="639"/>
      <c r="AG148" s="639" t="s">
        <v>357</v>
      </c>
      <c r="AH148" s="639"/>
      <c r="AI148" s="639"/>
      <c r="AJ148" s="639"/>
      <c r="AK148" s="639"/>
      <c r="AL148" s="646" t="s">
        <v>56</v>
      </c>
      <c r="AM148" s="646"/>
      <c r="AN148" s="646"/>
      <c r="AO148" s="646"/>
      <c r="AP148" s="646"/>
      <c r="AQ148" s="646"/>
      <c r="AR148" s="646"/>
      <c r="AS148" s="646"/>
      <c r="AT148" s="646"/>
      <c r="AU148" s="236"/>
      <c r="AV148" s="236"/>
      <c r="AW148" s="236"/>
      <c r="AX148" s="3"/>
      <c r="AY148" s="21"/>
      <c r="AZ148" s="22"/>
      <c r="BA148" s="22"/>
      <c r="BB148" s="22"/>
      <c r="BC148" s="22"/>
      <c r="BD148" s="22"/>
      <c r="BE148" s="22"/>
      <c r="BF148" s="22"/>
      <c r="BG148" s="22"/>
      <c r="BH148" s="22"/>
      <c r="BI148" s="22"/>
      <c r="BJ148" s="22"/>
      <c r="BK148" s="22"/>
      <c r="BL148" s="22"/>
      <c r="BM148" s="22"/>
      <c r="BN148" s="22"/>
      <c r="BO148" s="22"/>
      <c r="BP148" s="22"/>
      <c r="BQ148" s="22"/>
      <c r="BR148" s="22"/>
      <c r="BS148" s="39"/>
      <c r="BT148" s="22"/>
      <c r="BU148" s="22"/>
      <c r="BV148" s="22"/>
      <c r="BW148" s="22"/>
      <c r="BX148" s="22"/>
      <c r="BY148" s="22"/>
      <c r="BZ148" s="22"/>
      <c r="CA148" s="22"/>
      <c r="CB148" s="22"/>
      <c r="CC148" s="22"/>
      <c r="CD148" s="22"/>
      <c r="CE148" s="22"/>
      <c r="CF148" s="22"/>
      <c r="CG148" s="22"/>
      <c r="CH148" s="22"/>
      <c r="CI148" s="22"/>
      <c r="CJ148" s="22"/>
      <c r="CK148" s="22"/>
      <c r="CL148" s="22"/>
      <c r="CM148" s="22"/>
      <c r="CN148" s="22"/>
      <c r="CO148" s="22"/>
      <c r="CP148" s="22"/>
      <c r="CQ148" s="23"/>
    </row>
    <row r="149" spans="4:95" ht="14.25" customHeight="1" x14ac:dyDescent="0.35">
      <c r="D149" s="380"/>
      <c r="E149" s="380"/>
      <c r="F149" s="639"/>
      <c r="G149" s="639"/>
      <c r="H149" s="639"/>
      <c r="I149" s="639"/>
      <c r="J149" s="639"/>
      <c r="K149" s="639"/>
      <c r="L149" s="639"/>
      <c r="M149" s="639"/>
      <c r="N149" s="639"/>
      <c r="O149" s="639"/>
      <c r="P149" s="639"/>
      <c r="Q149" s="639"/>
      <c r="R149" s="639"/>
      <c r="S149" s="639"/>
      <c r="T149" s="639"/>
      <c r="U149" s="639"/>
      <c r="V149" s="639"/>
      <c r="W149" s="639"/>
      <c r="X149" s="639"/>
      <c r="Y149" s="639"/>
      <c r="Z149" s="639"/>
      <c r="AA149" s="639"/>
      <c r="AB149" s="639"/>
      <c r="AC149" s="639"/>
      <c r="AD149" s="639"/>
      <c r="AE149" s="639"/>
      <c r="AF149" s="639"/>
      <c r="AG149" s="639"/>
      <c r="AH149" s="639"/>
      <c r="AI149" s="639"/>
      <c r="AJ149" s="639"/>
      <c r="AK149" s="639"/>
      <c r="AL149" s="646" t="s">
        <v>57</v>
      </c>
      <c r="AM149" s="646"/>
      <c r="AN149" s="646"/>
      <c r="AO149" s="646"/>
      <c r="AP149" s="646" t="s">
        <v>58</v>
      </c>
      <c r="AQ149" s="646"/>
      <c r="AR149" s="646"/>
      <c r="AS149" s="646"/>
      <c r="AT149" s="646"/>
      <c r="AU149" s="236"/>
      <c r="AV149" s="236"/>
      <c r="AW149" s="236"/>
      <c r="AX149" s="3"/>
      <c r="AY149" s="24"/>
      <c r="AZ149" s="380" t="s">
        <v>29</v>
      </c>
      <c r="BA149" s="380"/>
      <c r="BB149" s="380"/>
      <c r="BC149" s="380"/>
      <c r="BD149" s="380"/>
      <c r="BE149" s="380"/>
      <c r="BF149" s="380"/>
      <c r="BG149" s="380"/>
      <c r="BH149" s="380"/>
      <c r="BI149" s="380"/>
      <c r="BJ149" s="380"/>
      <c r="BK149" s="380"/>
      <c r="BL149" s="380" t="s">
        <v>30</v>
      </c>
      <c r="BM149" s="380"/>
      <c r="BN149" s="380"/>
      <c r="BO149" s="380"/>
      <c r="BP149" s="380"/>
      <c r="BQ149" s="380"/>
      <c r="BR149" s="380"/>
      <c r="BS149" s="380"/>
      <c r="BT149" s="380"/>
      <c r="BU149" s="380"/>
      <c r="BV149" s="380"/>
      <c r="BW149" s="380"/>
      <c r="BX149" s="380"/>
      <c r="BY149" s="380"/>
      <c r="BZ149" s="380"/>
      <c r="CA149" s="380"/>
      <c r="CB149" s="380"/>
      <c r="CC149" s="380"/>
      <c r="CD149" s="380" t="s">
        <v>31</v>
      </c>
      <c r="CE149" s="380"/>
      <c r="CF149" s="380"/>
      <c r="CG149" s="380"/>
      <c r="CH149" s="380"/>
      <c r="CI149" s="380"/>
      <c r="CJ149" s="380"/>
      <c r="CK149" s="380"/>
      <c r="CL149" s="380"/>
      <c r="CM149" s="380"/>
      <c r="CN149" s="380"/>
      <c r="CO149" s="380"/>
      <c r="CP149" s="380"/>
      <c r="CQ149" s="25"/>
    </row>
    <row r="150" spans="4:95" ht="14.25" customHeight="1" x14ac:dyDescent="0.35">
      <c r="D150" s="335">
        <v>1</v>
      </c>
      <c r="E150" s="336"/>
      <c r="F150" s="648"/>
      <c r="G150" s="648"/>
      <c r="H150" s="648"/>
      <c r="I150" s="648"/>
      <c r="J150" s="648"/>
      <c r="K150" s="648"/>
      <c r="L150" s="648"/>
      <c r="M150" s="648"/>
      <c r="N150" s="648"/>
      <c r="O150" s="538"/>
      <c r="P150" s="538"/>
      <c r="Q150" s="538"/>
      <c r="R150" s="538"/>
      <c r="S150" s="538"/>
      <c r="T150" s="538"/>
      <c r="U150" s="538"/>
      <c r="V150" s="538"/>
      <c r="W150" s="538"/>
      <c r="X150" s="538" t="s">
        <v>952</v>
      </c>
      <c r="Y150" s="538"/>
      <c r="Z150" s="538"/>
      <c r="AA150" s="538"/>
      <c r="AB150" s="538"/>
      <c r="AC150" s="538"/>
      <c r="AD150" s="538"/>
      <c r="AE150" s="538"/>
      <c r="AF150" s="538"/>
      <c r="AG150" s="538">
        <v>45</v>
      </c>
      <c r="AH150" s="538"/>
      <c r="AI150" s="538"/>
      <c r="AJ150" s="538"/>
      <c r="AK150" s="538"/>
      <c r="AL150" s="538"/>
      <c r="AM150" s="538"/>
      <c r="AN150" s="538"/>
      <c r="AO150" s="538"/>
      <c r="AP150" s="538"/>
      <c r="AQ150" s="538"/>
      <c r="AR150" s="538"/>
      <c r="AS150" s="538"/>
      <c r="AT150" s="538"/>
      <c r="AU150" s="38"/>
      <c r="AV150" s="38"/>
      <c r="AW150" s="38"/>
      <c r="AX150" s="37"/>
      <c r="AY150" s="40"/>
      <c r="AZ150" s="380"/>
      <c r="BA150" s="380"/>
      <c r="BB150" s="380"/>
      <c r="BC150" s="380"/>
      <c r="BD150" s="380"/>
      <c r="BE150" s="380"/>
      <c r="BF150" s="380"/>
      <c r="BG150" s="380"/>
      <c r="BH150" s="380"/>
      <c r="BI150" s="380"/>
      <c r="BJ150" s="380"/>
      <c r="BK150" s="380"/>
      <c r="BL150" s="380"/>
      <c r="BM150" s="380"/>
      <c r="BN150" s="380"/>
      <c r="BO150" s="380"/>
      <c r="BP150" s="380"/>
      <c r="BQ150" s="380"/>
      <c r="BR150" s="380"/>
      <c r="BS150" s="380"/>
      <c r="BT150" s="380"/>
      <c r="BU150" s="380"/>
      <c r="BV150" s="380"/>
      <c r="BW150" s="380"/>
      <c r="BX150" s="380"/>
      <c r="BY150" s="380"/>
      <c r="BZ150" s="380"/>
      <c r="CA150" s="380"/>
      <c r="CB150" s="380"/>
      <c r="CC150" s="380"/>
      <c r="CD150" s="380"/>
      <c r="CE150" s="380"/>
      <c r="CF150" s="380"/>
      <c r="CG150" s="380"/>
      <c r="CH150" s="380"/>
      <c r="CI150" s="380"/>
      <c r="CJ150" s="380"/>
      <c r="CK150" s="380"/>
      <c r="CL150" s="380"/>
      <c r="CM150" s="380"/>
      <c r="CN150" s="380"/>
      <c r="CO150" s="380"/>
      <c r="CP150" s="380"/>
      <c r="CQ150" s="25"/>
    </row>
    <row r="151" spans="4:95" ht="14.25" customHeight="1" x14ac:dyDescent="0.35">
      <c r="D151" s="335">
        <v>2</v>
      </c>
      <c r="E151" s="336"/>
      <c r="F151" s="648"/>
      <c r="G151" s="648"/>
      <c r="H151" s="648"/>
      <c r="I151" s="648"/>
      <c r="J151" s="648"/>
      <c r="K151" s="648"/>
      <c r="L151" s="648"/>
      <c r="M151" s="648"/>
      <c r="N151" s="648"/>
      <c r="O151" s="538"/>
      <c r="P151" s="538"/>
      <c r="Q151" s="538"/>
      <c r="R151" s="538"/>
      <c r="S151" s="538"/>
      <c r="T151" s="538"/>
      <c r="U151" s="538"/>
      <c r="V151" s="538"/>
      <c r="W151" s="538"/>
      <c r="X151" s="538" t="s">
        <v>953</v>
      </c>
      <c r="Y151" s="538"/>
      <c r="Z151" s="538"/>
      <c r="AA151" s="538"/>
      <c r="AB151" s="538"/>
      <c r="AC151" s="538"/>
      <c r="AD151" s="538"/>
      <c r="AE151" s="538"/>
      <c r="AF151" s="538"/>
      <c r="AG151" s="538">
        <v>19</v>
      </c>
      <c r="AH151" s="538"/>
      <c r="AI151" s="538"/>
      <c r="AJ151" s="538"/>
      <c r="AK151" s="538"/>
      <c r="AL151" s="538"/>
      <c r="AM151" s="538"/>
      <c r="AN151" s="538"/>
      <c r="AO151" s="538"/>
      <c r="AP151" s="538"/>
      <c r="AQ151" s="538"/>
      <c r="AR151" s="538"/>
      <c r="AS151" s="538"/>
      <c r="AT151" s="538"/>
      <c r="AU151" s="38"/>
      <c r="AV151" s="38"/>
      <c r="AW151" s="38"/>
      <c r="AX151" s="37"/>
      <c r="AY151" s="40"/>
      <c r="AZ151" s="351" t="s">
        <v>650</v>
      </c>
      <c r="BA151" s="351"/>
      <c r="BB151" s="351"/>
      <c r="BC151" s="351"/>
      <c r="BD151" s="351"/>
      <c r="BE151" s="351"/>
      <c r="BF151" s="351"/>
      <c r="BG151" s="351"/>
      <c r="BH151" s="351"/>
      <c r="BI151" s="351"/>
      <c r="BJ151" s="351"/>
      <c r="BK151" s="351"/>
      <c r="BL151" s="351" t="s">
        <v>647</v>
      </c>
      <c r="BM151" s="351"/>
      <c r="BN151" s="351"/>
      <c r="BO151" s="351"/>
      <c r="BP151" s="351"/>
      <c r="BQ151" s="351"/>
      <c r="BR151" s="351"/>
      <c r="BS151" s="351"/>
      <c r="BT151" s="351"/>
      <c r="BU151" s="351"/>
      <c r="BV151" s="351"/>
      <c r="BW151" s="351"/>
      <c r="BX151" s="351"/>
      <c r="BY151" s="351"/>
      <c r="BZ151" s="351"/>
      <c r="CA151" s="351"/>
      <c r="CB151" s="351"/>
      <c r="CC151" s="351"/>
      <c r="CD151" s="351">
        <v>28</v>
      </c>
      <c r="CE151" s="351"/>
      <c r="CF151" s="351"/>
      <c r="CG151" s="351"/>
      <c r="CH151" s="351"/>
      <c r="CI151" s="351"/>
      <c r="CJ151" s="351"/>
      <c r="CK151" s="351"/>
      <c r="CL151" s="351"/>
      <c r="CM151" s="351"/>
      <c r="CN151" s="351"/>
      <c r="CO151" s="351"/>
      <c r="CP151" s="351"/>
      <c r="CQ151" s="25"/>
    </row>
    <row r="152" spans="4:95" ht="14.25" customHeight="1" x14ac:dyDescent="0.35">
      <c r="D152" s="335">
        <v>3</v>
      </c>
      <c r="E152" s="336"/>
      <c r="F152" s="648"/>
      <c r="G152" s="648"/>
      <c r="H152" s="648"/>
      <c r="I152" s="648"/>
      <c r="J152" s="648"/>
      <c r="K152" s="648"/>
      <c r="L152" s="648"/>
      <c r="M152" s="648"/>
      <c r="N152" s="648"/>
      <c r="O152" s="538"/>
      <c r="P152" s="538"/>
      <c r="Q152" s="538"/>
      <c r="R152" s="538"/>
      <c r="S152" s="538"/>
      <c r="T152" s="538"/>
      <c r="U152" s="538"/>
      <c r="V152" s="538"/>
      <c r="W152" s="538"/>
      <c r="X152" s="538" t="s">
        <v>954</v>
      </c>
      <c r="Y152" s="538"/>
      <c r="Z152" s="538"/>
      <c r="AA152" s="538"/>
      <c r="AB152" s="538"/>
      <c r="AC152" s="538"/>
      <c r="AD152" s="538"/>
      <c r="AE152" s="538"/>
      <c r="AF152" s="538"/>
      <c r="AG152" s="538">
        <v>11</v>
      </c>
      <c r="AH152" s="538"/>
      <c r="AI152" s="538"/>
      <c r="AJ152" s="538"/>
      <c r="AK152" s="538"/>
      <c r="AL152" s="538"/>
      <c r="AM152" s="538"/>
      <c r="AN152" s="538"/>
      <c r="AO152" s="538"/>
      <c r="AP152" s="538"/>
      <c r="AQ152" s="538"/>
      <c r="AR152" s="538"/>
      <c r="AS152" s="538"/>
      <c r="AT152" s="538"/>
      <c r="AU152" s="38"/>
      <c r="AV152" s="38"/>
      <c r="AW152" s="38"/>
      <c r="AX152" s="37"/>
      <c r="AY152" s="40"/>
      <c r="AZ152" s="351" t="s">
        <v>27</v>
      </c>
      <c r="BA152" s="351"/>
      <c r="BB152" s="351"/>
      <c r="BC152" s="351"/>
      <c r="BD152" s="351"/>
      <c r="BE152" s="351"/>
      <c r="BF152" s="351"/>
      <c r="BG152" s="351"/>
      <c r="BH152" s="351"/>
      <c r="BI152" s="351"/>
      <c r="BJ152" s="351"/>
      <c r="BK152" s="351"/>
      <c r="BL152" s="351" t="s">
        <v>648</v>
      </c>
      <c r="BM152" s="351"/>
      <c r="BN152" s="351"/>
      <c r="BO152" s="351"/>
      <c r="BP152" s="351"/>
      <c r="BQ152" s="351"/>
      <c r="BR152" s="351"/>
      <c r="BS152" s="351"/>
      <c r="BT152" s="351"/>
      <c r="BU152" s="351"/>
      <c r="BV152" s="351"/>
      <c r="BW152" s="351"/>
      <c r="BX152" s="351"/>
      <c r="BY152" s="351"/>
      <c r="BZ152" s="351"/>
      <c r="CA152" s="351"/>
      <c r="CB152" s="351"/>
      <c r="CC152" s="351"/>
      <c r="CD152" s="351">
        <v>19</v>
      </c>
      <c r="CE152" s="351"/>
      <c r="CF152" s="351"/>
      <c r="CG152" s="351"/>
      <c r="CH152" s="351"/>
      <c r="CI152" s="351"/>
      <c r="CJ152" s="351"/>
      <c r="CK152" s="351"/>
      <c r="CL152" s="351"/>
      <c r="CM152" s="351"/>
      <c r="CN152" s="351"/>
      <c r="CO152" s="351"/>
      <c r="CP152" s="351"/>
      <c r="CQ152" s="25"/>
    </row>
    <row r="153" spans="4:95" ht="14.25" customHeight="1" x14ac:dyDescent="0.35">
      <c r="D153" s="335">
        <v>4</v>
      </c>
      <c r="E153" s="336"/>
      <c r="F153" s="648"/>
      <c r="G153" s="648"/>
      <c r="H153" s="648"/>
      <c r="I153" s="648"/>
      <c r="J153" s="648"/>
      <c r="K153" s="648"/>
      <c r="L153" s="648"/>
      <c r="M153" s="648"/>
      <c r="N153" s="648"/>
      <c r="O153" s="538"/>
      <c r="P153" s="538"/>
      <c r="Q153" s="538"/>
      <c r="R153" s="538"/>
      <c r="S153" s="538"/>
      <c r="T153" s="538"/>
      <c r="U153" s="538"/>
      <c r="V153" s="538"/>
      <c r="W153" s="538"/>
      <c r="X153" s="538" t="s">
        <v>644</v>
      </c>
      <c r="Y153" s="538"/>
      <c r="Z153" s="538"/>
      <c r="AA153" s="538"/>
      <c r="AB153" s="538"/>
      <c r="AC153" s="538"/>
      <c r="AD153" s="538"/>
      <c r="AE153" s="538"/>
      <c r="AF153" s="538"/>
      <c r="AG153" s="538">
        <v>25</v>
      </c>
      <c r="AH153" s="538"/>
      <c r="AI153" s="538"/>
      <c r="AJ153" s="538"/>
      <c r="AK153" s="538"/>
      <c r="AL153" s="538"/>
      <c r="AM153" s="538"/>
      <c r="AN153" s="538"/>
      <c r="AO153" s="538"/>
      <c r="AP153" s="538"/>
      <c r="AQ153" s="538"/>
      <c r="AR153" s="538"/>
      <c r="AS153" s="538"/>
      <c r="AT153" s="538"/>
      <c r="AU153" s="38"/>
      <c r="AV153" s="38"/>
      <c r="AW153" s="38"/>
      <c r="AX153" s="37"/>
      <c r="AY153" s="40"/>
      <c r="AZ153" s="351" t="s">
        <v>28</v>
      </c>
      <c r="BA153" s="351"/>
      <c r="BB153" s="351"/>
      <c r="BC153" s="351"/>
      <c r="BD153" s="351"/>
      <c r="BE153" s="351"/>
      <c r="BF153" s="351"/>
      <c r="BG153" s="351"/>
      <c r="BH153" s="351"/>
      <c r="BI153" s="351"/>
      <c r="BJ153" s="351"/>
      <c r="BK153" s="351"/>
      <c r="BL153" s="351" t="s">
        <v>649</v>
      </c>
      <c r="BM153" s="351"/>
      <c r="BN153" s="351"/>
      <c r="BO153" s="351"/>
      <c r="BP153" s="351"/>
      <c r="BQ153" s="351"/>
      <c r="BR153" s="351"/>
      <c r="BS153" s="351"/>
      <c r="BT153" s="351"/>
      <c r="BU153" s="351"/>
      <c r="BV153" s="351"/>
      <c r="BW153" s="351"/>
      <c r="BX153" s="351"/>
      <c r="BY153" s="351"/>
      <c r="BZ153" s="351"/>
      <c r="CA153" s="351"/>
      <c r="CB153" s="351"/>
      <c r="CC153" s="351"/>
      <c r="CD153" s="351">
        <v>17</v>
      </c>
      <c r="CE153" s="351"/>
      <c r="CF153" s="351"/>
      <c r="CG153" s="351"/>
      <c r="CH153" s="351"/>
      <c r="CI153" s="351"/>
      <c r="CJ153" s="351"/>
      <c r="CK153" s="351"/>
      <c r="CL153" s="351"/>
      <c r="CM153" s="351"/>
      <c r="CN153" s="351"/>
      <c r="CO153" s="351"/>
      <c r="CP153" s="351"/>
      <c r="CQ153" s="25"/>
    </row>
    <row r="154" spans="4:95" ht="14.25" customHeight="1" x14ac:dyDescent="0.35">
      <c r="D154" s="335">
        <v>5</v>
      </c>
      <c r="E154" s="336"/>
      <c r="F154" s="648"/>
      <c r="G154" s="648"/>
      <c r="H154" s="648"/>
      <c r="I154" s="648"/>
      <c r="J154" s="648"/>
      <c r="K154" s="648"/>
      <c r="L154" s="648"/>
      <c r="M154" s="648"/>
      <c r="N154" s="648"/>
      <c r="O154" s="538"/>
      <c r="P154" s="538"/>
      <c r="Q154" s="538"/>
      <c r="R154" s="538"/>
      <c r="S154" s="538"/>
      <c r="T154" s="538"/>
      <c r="U154" s="538"/>
      <c r="V154" s="538"/>
      <c r="W154" s="538"/>
      <c r="X154" s="538" t="s">
        <v>955</v>
      </c>
      <c r="Y154" s="538"/>
      <c r="Z154" s="538"/>
      <c r="AA154" s="538"/>
      <c r="AB154" s="538"/>
      <c r="AC154" s="538"/>
      <c r="AD154" s="538"/>
      <c r="AE154" s="538"/>
      <c r="AF154" s="538"/>
      <c r="AG154" s="538">
        <v>71</v>
      </c>
      <c r="AH154" s="538"/>
      <c r="AI154" s="538"/>
      <c r="AJ154" s="538"/>
      <c r="AK154" s="538"/>
      <c r="AL154" s="538"/>
      <c r="AM154" s="538"/>
      <c r="AN154" s="538"/>
      <c r="AO154" s="538"/>
      <c r="AP154" s="538"/>
      <c r="AQ154" s="538"/>
      <c r="AR154" s="538"/>
      <c r="AS154" s="538"/>
      <c r="AT154" s="538"/>
      <c r="AU154" s="38"/>
      <c r="AV154" s="38"/>
      <c r="AW154" s="38"/>
      <c r="AX154" s="37"/>
      <c r="AY154" s="40"/>
      <c r="AZ154" s="351"/>
      <c r="BA154" s="351"/>
      <c r="BB154" s="351"/>
      <c r="BC154" s="351"/>
      <c r="BD154" s="351"/>
      <c r="BE154" s="351"/>
      <c r="BF154" s="351"/>
      <c r="BG154" s="351"/>
      <c r="BH154" s="351"/>
      <c r="BI154" s="351"/>
      <c r="BJ154" s="351"/>
      <c r="BK154" s="351"/>
      <c r="BL154" s="351"/>
      <c r="BM154" s="351"/>
      <c r="BN154" s="351"/>
      <c r="BO154" s="351"/>
      <c r="BP154" s="351"/>
      <c r="BQ154" s="351"/>
      <c r="BR154" s="351"/>
      <c r="BS154" s="351"/>
      <c r="BT154" s="351"/>
      <c r="BU154" s="351"/>
      <c r="BV154" s="351"/>
      <c r="BW154" s="351"/>
      <c r="BX154" s="351"/>
      <c r="BY154" s="351"/>
      <c r="BZ154" s="351"/>
      <c r="CA154" s="351"/>
      <c r="CB154" s="351"/>
      <c r="CC154" s="351"/>
      <c r="CD154" s="351"/>
      <c r="CE154" s="351"/>
      <c r="CF154" s="351"/>
      <c r="CG154" s="351"/>
      <c r="CH154" s="351"/>
      <c r="CI154" s="351"/>
      <c r="CJ154" s="351"/>
      <c r="CK154" s="351"/>
      <c r="CL154" s="351"/>
      <c r="CM154" s="351"/>
      <c r="CN154" s="351"/>
      <c r="CO154" s="351"/>
      <c r="CP154" s="351"/>
      <c r="CQ154" s="25"/>
    </row>
    <row r="155" spans="4:95" ht="14.25" customHeight="1" x14ac:dyDescent="0.35">
      <c r="D155" s="335">
        <v>6</v>
      </c>
      <c r="E155" s="336"/>
      <c r="F155" s="648"/>
      <c r="G155" s="648"/>
      <c r="H155" s="648"/>
      <c r="I155" s="648"/>
      <c r="J155" s="648"/>
      <c r="K155" s="648"/>
      <c r="L155" s="648"/>
      <c r="M155" s="648"/>
      <c r="N155" s="648"/>
      <c r="O155" s="538"/>
      <c r="P155" s="538"/>
      <c r="Q155" s="538"/>
      <c r="R155" s="538"/>
      <c r="S155" s="538"/>
      <c r="T155" s="538"/>
      <c r="U155" s="538"/>
      <c r="V155" s="538"/>
      <c r="W155" s="538"/>
      <c r="X155" s="538" t="s">
        <v>645</v>
      </c>
      <c r="Y155" s="538"/>
      <c r="Z155" s="538"/>
      <c r="AA155" s="538"/>
      <c r="AB155" s="538"/>
      <c r="AC155" s="538"/>
      <c r="AD155" s="538"/>
      <c r="AE155" s="538"/>
      <c r="AF155" s="538"/>
      <c r="AG155" s="538">
        <v>23</v>
      </c>
      <c r="AH155" s="538"/>
      <c r="AI155" s="538"/>
      <c r="AJ155" s="538"/>
      <c r="AK155" s="538"/>
      <c r="AL155" s="538"/>
      <c r="AM155" s="538"/>
      <c r="AN155" s="538"/>
      <c r="AO155" s="538"/>
      <c r="AP155" s="538"/>
      <c r="AQ155" s="538"/>
      <c r="AR155" s="538"/>
      <c r="AS155" s="538"/>
      <c r="AT155" s="538"/>
      <c r="AU155" s="38"/>
      <c r="AV155" s="38"/>
      <c r="AW155" s="38"/>
      <c r="AX155" s="37"/>
      <c r="AY155" s="40"/>
      <c r="AZ155" s="54" t="s">
        <v>358</v>
      </c>
      <c r="BA155" s="37"/>
      <c r="BB155" s="3"/>
      <c r="BC155" s="54"/>
      <c r="BD155" s="54"/>
      <c r="BE155" s="54"/>
      <c r="BF155" s="54"/>
      <c r="BG155" s="54"/>
      <c r="BH155" s="54"/>
      <c r="BI155" s="54"/>
      <c r="BJ155" s="54"/>
      <c r="BK155" s="54"/>
      <c r="BL155" s="54"/>
      <c r="BM155" s="54"/>
      <c r="BN155" s="54"/>
      <c r="BO155" s="54"/>
      <c r="BP155" s="54"/>
      <c r="BQ155" s="54"/>
      <c r="BR155" s="54"/>
      <c r="BS155" s="54"/>
      <c r="BT155" s="54"/>
      <c r="BU155" s="54"/>
      <c r="BV155" s="54"/>
      <c r="BW155" s="54"/>
      <c r="BX155" s="54"/>
      <c r="BY155" s="54"/>
      <c r="BZ155" s="54"/>
      <c r="CA155" s="54"/>
      <c r="CB155" s="54"/>
      <c r="CC155" s="54"/>
      <c r="CD155" s="54"/>
      <c r="CE155" s="54"/>
      <c r="CF155" s="54"/>
      <c r="CG155" s="54"/>
      <c r="CH155" s="54"/>
      <c r="CI155" s="54"/>
      <c r="CJ155" s="54"/>
      <c r="CK155" s="6"/>
      <c r="CL155" s="6"/>
      <c r="CM155" s="6"/>
      <c r="CN155" s="6"/>
      <c r="CO155" s="6"/>
      <c r="CP155" s="6"/>
      <c r="CQ155" s="25"/>
    </row>
    <row r="156" spans="4:95" ht="14.25" customHeight="1" x14ac:dyDescent="0.35">
      <c r="D156" s="335">
        <v>7</v>
      </c>
      <c r="E156" s="336"/>
      <c r="F156" s="434"/>
      <c r="G156" s="434"/>
      <c r="H156" s="434"/>
      <c r="I156" s="434"/>
      <c r="J156" s="434"/>
      <c r="K156" s="434"/>
      <c r="L156" s="434"/>
      <c r="M156" s="434"/>
      <c r="N156" s="434"/>
      <c r="O156" s="538"/>
      <c r="P156" s="538"/>
      <c r="Q156" s="538"/>
      <c r="R156" s="538"/>
      <c r="S156" s="538"/>
      <c r="T156" s="538"/>
      <c r="U156" s="538"/>
      <c r="V156" s="538"/>
      <c r="W156" s="538"/>
      <c r="X156" s="538" t="s">
        <v>956</v>
      </c>
      <c r="Y156" s="538"/>
      <c r="Z156" s="538"/>
      <c r="AA156" s="538"/>
      <c r="AB156" s="538"/>
      <c r="AC156" s="538"/>
      <c r="AD156" s="538"/>
      <c r="AE156" s="538"/>
      <c r="AF156" s="538"/>
      <c r="AG156" s="538">
        <v>31</v>
      </c>
      <c r="AH156" s="538"/>
      <c r="AI156" s="538"/>
      <c r="AJ156" s="538"/>
      <c r="AK156" s="538"/>
      <c r="AL156" s="538"/>
      <c r="AM156" s="538"/>
      <c r="AN156" s="538"/>
      <c r="AO156" s="538"/>
      <c r="AP156" s="538"/>
      <c r="AQ156" s="538"/>
      <c r="AR156" s="538"/>
      <c r="AS156" s="538"/>
      <c r="AT156" s="538"/>
      <c r="AU156" s="38"/>
      <c r="AV156" s="38"/>
      <c r="AW156" s="38"/>
      <c r="AX156" s="37"/>
      <c r="AY156" s="42"/>
      <c r="AZ156" s="43"/>
      <c r="BA156" s="43"/>
      <c r="BB156" s="43"/>
      <c r="BC156" s="43"/>
      <c r="BD156" s="43"/>
      <c r="BE156" s="43"/>
      <c r="BF156" s="43"/>
      <c r="BG156" s="43"/>
      <c r="BH156" s="43"/>
      <c r="BI156" s="43"/>
      <c r="BJ156" s="44"/>
      <c r="BK156" s="44"/>
      <c r="BL156" s="44"/>
      <c r="BM156" s="44"/>
      <c r="BN156" s="44"/>
      <c r="BO156" s="44"/>
      <c r="BP156" s="44"/>
      <c r="BQ156" s="44"/>
      <c r="BR156" s="44"/>
      <c r="BS156" s="27"/>
      <c r="BT156" s="27"/>
      <c r="BU156" s="27"/>
      <c r="BV156" s="27"/>
      <c r="BW156" s="27"/>
      <c r="BX156" s="27"/>
      <c r="BY156" s="27"/>
      <c r="BZ156" s="27"/>
      <c r="CA156" s="27"/>
      <c r="CB156" s="27"/>
      <c r="CC156" s="27"/>
      <c r="CD156" s="27"/>
      <c r="CE156" s="27"/>
      <c r="CF156" s="27"/>
      <c r="CG156" s="27"/>
      <c r="CH156" s="27"/>
      <c r="CI156" s="27"/>
      <c r="CJ156" s="27"/>
      <c r="CK156" s="27"/>
      <c r="CL156" s="27"/>
      <c r="CM156" s="27"/>
      <c r="CN156" s="27"/>
      <c r="CO156" s="27"/>
      <c r="CP156" s="27"/>
      <c r="CQ156" s="28"/>
    </row>
    <row r="157" spans="4:95" ht="14.25" customHeight="1" x14ac:dyDescent="0.35">
      <c r="D157" s="335">
        <v>8</v>
      </c>
      <c r="E157" s="336"/>
      <c r="F157" s="434"/>
      <c r="G157" s="434"/>
      <c r="H157" s="434"/>
      <c r="I157" s="434"/>
      <c r="J157" s="434"/>
      <c r="K157" s="434"/>
      <c r="L157" s="434"/>
      <c r="M157" s="434"/>
      <c r="N157" s="434"/>
      <c r="O157" s="538"/>
      <c r="P157" s="538"/>
      <c r="Q157" s="538"/>
      <c r="R157" s="538"/>
      <c r="S157" s="538"/>
      <c r="T157" s="538"/>
      <c r="U157" s="538"/>
      <c r="V157" s="538"/>
      <c r="W157" s="538"/>
      <c r="X157" s="538" t="s">
        <v>646</v>
      </c>
      <c r="Y157" s="538"/>
      <c r="Z157" s="538"/>
      <c r="AA157" s="538"/>
      <c r="AB157" s="538"/>
      <c r="AC157" s="538"/>
      <c r="AD157" s="538"/>
      <c r="AE157" s="538"/>
      <c r="AF157" s="538"/>
      <c r="AG157" s="538">
        <v>22</v>
      </c>
      <c r="AH157" s="538"/>
      <c r="AI157" s="538"/>
      <c r="AJ157" s="538"/>
      <c r="AK157" s="538"/>
      <c r="AL157" s="538"/>
      <c r="AM157" s="538"/>
      <c r="AN157" s="538"/>
      <c r="AO157" s="538"/>
      <c r="AP157" s="538"/>
      <c r="AQ157" s="538"/>
      <c r="AR157" s="538"/>
      <c r="AS157" s="538"/>
      <c r="AT157" s="538"/>
      <c r="AU157" s="38"/>
      <c r="AV157" s="38"/>
      <c r="AW157" s="38"/>
      <c r="AX157" s="37"/>
      <c r="AY157" s="37"/>
      <c r="AZ157" s="37"/>
      <c r="BA157" s="37"/>
      <c r="BB157" s="37"/>
      <c r="BC157" s="37"/>
      <c r="BD157" s="37"/>
      <c r="BE157" s="37"/>
      <c r="BF157" s="37"/>
      <c r="BG157" s="37"/>
      <c r="BH157" s="37"/>
      <c r="BI157" s="37"/>
      <c r="BJ157" s="41"/>
      <c r="BK157" s="41"/>
      <c r="BL157" s="41"/>
      <c r="BM157" s="41"/>
      <c r="BN157" s="41"/>
      <c r="BO157" s="41"/>
      <c r="BP157" s="41"/>
      <c r="BQ157" s="41"/>
      <c r="BR157" s="41"/>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row>
    <row r="158" spans="4:95" ht="14.25" customHeight="1" x14ac:dyDescent="0.35">
      <c r="D158" s="335">
        <v>9</v>
      </c>
      <c r="E158" s="336"/>
      <c r="F158" s="434"/>
      <c r="G158" s="434"/>
      <c r="H158" s="434"/>
      <c r="I158" s="434"/>
      <c r="J158" s="434"/>
      <c r="K158" s="434"/>
      <c r="L158" s="434"/>
      <c r="M158" s="434"/>
      <c r="N158" s="434"/>
      <c r="O158" s="538"/>
      <c r="P158" s="538"/>
      <c r="Q158" s="538"/>
      <c r="R158" s="538"/>
      <c r="S158" s="538"/>
      <c r="T158" s="538"/>
      <c r="U158" s="538"/>
      <c r="V158" s="538"/>
      <c r="W158" s="538"/>
      <c r="X158" s="538" t="s">
        <v>957</v>
      </c>
      <c r="Y158" s="538"/>
      <c r="Z158" s="538"/>
      <c r="AA158" s="538"/>
      <c r="AB158" s="538"/>
      <c r="AC158" s="538"/>
      <c r="AD158" s="538"/>
      <c r="AE158" s="538"/>
      <c r="AF158" s="538"/>
      <c r="AG158" s="538">
        <v>18</v>
      </c>
      <c r="AH158" s="538"/>
      <c r="AI158" s="538"/>
      <c r="AJ158" s="538"/>
      <c r="AK158" s="538"/>
      <c r="AL158" s="538"/>
      <c r="AM158" s="538"/>
      <c r="AN158" s="538"/>
      <c r="AO158" s="538"/>
      <c r="AP158" s="538"/>
      <c r="AQ158" s="538"/>
      <c r="AR158" s="538"/>
      <c r="AS158" s="538"/>
      <c r="AT158" s="538"/>
      <c r="AU158" s="38"/>
      <c r="AV158" s="38"/>
      <c r="AW158" s="38"/>
      <c r="AX158" s="37"/>
      <c r="AY158" s="432" t="s">
        <v>87</v>
      </c>
      <c r="AZ158" s="432"/>
      <c r="BA158" s="432"/>
      <c r="BB158" s="432"/>
      <c r="BC158" s="432"/>
      <c r="BD158" s="432"/>
      <c r="BE158" s="432"/>
      <c r="BF158" s="432"/>
      <c r="BG158" s="432"/>
      <c r="BH158" s="432"/>
      <c r="BI158" s="432"/>
      <c r="BJ158" s="432"/>
      <c r="BK158" s="432"/>
      <c r="BL158" s="432"/>
      <c r="BM158" s="432"/>
      <c r="BN158" s="432"/>
      <c r="BO158" s="432"/>
      <c r="BP158" s="432"/>
      <c r="BQ158" s="432"/>
      <c r="BR158" s="432"/>
      <c r="BS158" s="432"/>
      <c r="BT158" s="432"/>
      <c r="BU158" s="432"/>
      <c r="BV158" s="432"/>
      <c r="BW158" s="432"/>
      <c r="BX158" s="432"/>
      <c r="BY158" s="432"/>
      <c r="BZ158" s="432"/>
      <c r="CA158" s="432"/>
      <c r="CB158" s="432"/>
      <c r="CC158" s="432"/>
      <c r="CD158" s="432"/>
      <c r="CE158" s="432"/>
      <c r="CF158" s="432"/>
      <c r="CG158" s="432"/>
      <c r="CH158" s="432"/>
      <c r="CI158" s="432"/>
      <c r="CJ158" s="432"/>
      <c r="CK158" s="432"/>
      <c r="CL158" s="432"/>
      <c r="CM158" s="432"/>
      <c r="CN158" s="432"/>
      <c r="CO158" s="432"/>
      <c r="CP158" s="432"/>
      <c r="CQ158" s="432"/>
    </row>
    <row r="159" spans="4:95" ht="14.25" customHeight="1" x14ac:dyDescent="0.35">
      <c r="D159" s="335">
        <v>10</v>
      </c>
      <c r="E159" s="336"/>
      <c r="F159" s="434"/>
      <c r="G159" s="434"/>
      <c r="H159" s="434"/>
      <c r="I159" s="434"/>
      <c r="J159" s="434"/>
      <c r="K159" s="434"/>
      <c r="L159" s="434"/>
      <c r="M159" s="434"/>
      <c r="N159" s="434"/>
      <c r="O159" s="538"/>
      <c r="P159" s="538"/>
      <c r="Q159" s="538"/>
      <c r="R159" s="538"/>
      <c r="S159" s="538"/>
      <c r="T159" s="538"/>
      <c r="U159" s="538"/>
      <c r="V159" s="538"/>
      <c r="W159" s="538"/>
      <c r="X159" s="538" t="s">
        <v>958</v>
      </c>
      <c r="Y159" s="538"/>
      <c r="Z159" s="538"/>
      <c r="AA159" s="538"/>
      <c r="AB159" s="538"/>
      <c r="AC159" s="538"/>
      <c r="AD159" s="538"/>
      <c r="AE159" s="538"/>
      <c r="AF159" s="538"/>
      <c r="AG159" s="538">
        <v>14</v>
      </c>
      <c r="AH159" s="538"/>
      <c r="AI159" s="538"/>
      <c r="AJ159" s="538"/>
      <c r="AK159" s="538"/>
      <c r="AL159" s="538"/>
      <c r="AM159" s="538"/>
      <c r="AN159" s="538"/>
      <c r="AO159" s="538"/>
      <c r="AP159" s="538"/>
      <c r="AQ159" s="538"/>
      <c r="AR159" s="538"/>
      <c r="AS159" s="538"/>
      <c r="AT159" s="538"/>
      <c r="AU159" s="38"/>
      <c r="AV159" s="38"/>
      <c r="AW159" s="38"/>
      <c r="AX159" s="37"/>
      <c r="AY159" s="432"/>
      <c r="AZ159" s="432"/>
      <c r="BA159" s="432"/>
      <c r="BB159" s="432"/>
      <c r="BC159" s="432"/>
      <c r="BD159" s="432"/>
      <c r="BE159" s="432"/>
      <c r="BF159" s="432"/>
      <c r="BG159" s="432"/>
      <c r="BH159" s="432"/>
      <c r="BI159" s="432"/>
      <c r="BJ159" s="432"/>
      <c r="BK159" s="432"/>
      <c r="BL159" s="432"/>
      <c r="BM159" s="432"/>
      <c r="BN159" s="432"/>
      <c r="BO159" s="432"/>
      <c r="BP159" s="432"/>
      <c r="BQ159" s="432"/>
      <c r="BR159" s="432"/>
      <c r="BS159" s="432"/>
      <c r="BT159" s="432"/>
      <c r="BU159" s="432"/>
      <c r="BV159" s="432"/>
      <c r="BW159" s="432"/>
      <c r="BX159" s="432"/>
      <c r="BY159" s="432"/>
      <c r="BZ159" s="432"/>
      <c r="CA159" s="432"/>
      <c r="CB159" s="432"/>
      <c r="CC159" s="432"/>
      <c r="CD159" s="432"/>
      <c r="CE159" s="432"/>
      <c r="CF159" s="432"/>
      <c r="CG159" s="432"/>
      <c r="CH159" s="432"/>
      <c r="CI159" s="432"/>
      <c r="CJ159" s="432"/>
      <c r="CK159" s="432"/>
      <c r="CL159" s="432"/>
      <c r="CM159" s="432"/>
      <c r="CN159" s="432"/>
      <c r="CO159" s="432"/>
      <c r="CP159" s="432"/>
      <c r="CQ159" s="432"/>
    </row>
    <row r="160" spans="4:95" ht="14.25" customHeight="1" x14ac:dyDescent="0.35">
      <c r="D160" s="335">
        <v>11</v>
      </c>
      <c r="E160" s="336"/>
      <c r="F160" s="434"/>
      <c r="G160" s="434"/>
      <c r="H160" s="434"/>
      <c r="I160" s="434"/>
      <c r="J160" s="434"/>
      <c r="K160" s="434"/>
      <c r="L160" s="434"/>
      <c r="M160" s="434"/>
      <c r="N160" s="434"/>
      <c r="O160" s="538"/>
      <c r="P160" s="538"/>
      <c r="Q160" s="538"/>
      <c r="R160" s="538"/>
      <c r="S160" s="538"/>
      <c r="T160" s="538"/>
      <c r="U160" s="538"/>
      <c r="V160" s="538"/>
      <c r="W160" s="538"/>
      <c r="X160" s="538" t="s">
        <v>959</v>
      </c>
      <c r="Y160" s="538"/>
      <c r="Z160" s="538"/>
      <c r="AA160" s="538"/>
      <c r="AB160" s="538"/>
      <c r="AC160" s="538"/>
      <c r="AD160" s="538"/>
      <c r="AE160" s="538"/>
      <c r="AF160" s="538"/>
      <c r="AG160" s="538">
        <v>43</v>
      </c>
      <c r="AH160" s="538"/>
      <c r="AI160" s="538"/>
      <c r="AJ160" s="538"/>
      <c r="AK160" s="538"/>
      <c r="AL160" s="538"/>
      <c r="AM160" s="538"/>
      <c r="AN160" s="538"/>
      <c r="AO160" s="538"/>
      <c r="AP160" s="538"/>
      <c r="AQ160" s="538"/>
      <c r="AR160" s="538"/>
      <c r="AS160" s="538"/>
      <c r="AT160" s="538"/>
      <c r="AU160" s="38"/>
      <c r="AV160" s="38"/>
      <c r="AW160" s="38"/>
      <c r="AX160" s="37"/>
      <c r="AY160" s="45"/>
      <c r="AZ160" s="46"/>
      <c r="BA160" s="46"/>
      <c r="BB160" s="46"/>
      <c r="BC160" s="46"/>
      <c r="BD160" s="46"/>
      <c r="BE160" s="46"/>
      <c r="BF160" s="46"/>
      <c r="BG160" s="46"/>
      <c r="BH160" s="46"/>
      <c r="BI160" s="46"/>
      <c r="BJ160" s="47"/>
      <c r="BK160" s="47"/>
      <c r="BL160" s="47"/>
      <c r="BM160" s="47"/>
      <c r="BN160" s="47"/>
      <c r="BO160" s="47"/>
      <c r="BP160" s="47"/>
      <c r="BQ160" s="47"/>
      <c r="BR160" s="47"/>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3"/>
    </row>
    <row r="161" spans="4:96" ht="14.25" customHeight="1" x14ac:dyDescent="0.35">
      <c r="D161" s="335">
        <v>12</v>
      </c>
      <c r="E161" s="336"/>
      <c r="F161" s="434"/>
      <c r="G161" s="434"/>
      <c r="H161" s="434"/>
      <c r="I161" s="434"/>
      <c r="J161" s="434"/>
      <c r="K161" s="434"/>
      <c r="L161" s="434"/>
      <c r="M161" s="434"/>
      <c r="N161" s="434"/>
      <c r="O161" s="538"/>
      <c r="P161" s="538"/>
      <c r="Q161" s="538"/>
      <c r="R161" s="538"/>
      <c r="S161" s="538"/>
      <c r="T161" s="538"/>
      <c r="U161" s="538"/>
      <c r="V161" s="538"/>
      <c r="W161" s="538"/>
      <c r="X161" s="538" t="s">
        <v>960</v>
      </c>
      <c r="Y161" s="538"/>
      <c r="Z161" s="538"/>
      <c r="AA161" s="538"/>
      <c r="AB161" s="538"/>
      <c r="AC161" s="538"/>
      <c r="AD161" s="538"/>
      <c r="AE161" s="538"/>
      <c r="AF161" s="538"/>
      <c r="AG161" s="538">
        <v>23</v>
      </c>
      <c r="AH161" s="538"/>
      <c r="AI161" s="538"/>
      <c r="AJ161" s="538"/>
      <c r="AK161" s="538"/>
      <c r="AL161" s="538"/>
      <c r="AM161" s="538"/>
      <c r="AN161" s="538"/>
      <c r="AO161" s="538"/>
      <c r="AP161" s="538"/>
      <c r="AQ161" s="538"/>
      <c r="AR161" s="538"/>
      <c r="AS161" s="538"/>
      <c r="AT161" s="538"/>
      <c r="AU161" s="38"/>
      <c r="AV161" s="38"/>
      <c r="AW161" s="38"/>
      <c r="AX161" s="37"/>
      <c r="AY161" s="24"/>
      <c r="AZ161" s="646" t="s">
        <v>32</v>
      </c>
      <c r="BA161" s="646"/>
      <c r="BB161" s="646"/>
      <c r="BC161" s="646"/>
      <c r="BD161" s="646"/>
      <c r="BE161" s="646"/>
      <c r="BF161" s="646"/>
      <c r="BG161" s="646"/>
      <c r="BH161" s="646"/>
      <c r="BI161" s="646"/>
      <c r="BJ161" s="646"/>
      <c r="BK161" s="646"/>
      <c r="BL161" s="646"/>
      <c r="BM161" s="646"/>
      <c r="BN161" s="646"/>
      <c r="BO161" s="646"/>
      <c r="BP161" s="639" t="s">
        <v>35</v>
      </c>
      <c r="BQ161" s="639"/>
      <c r="BR161" s="639"/>
      <c r="BS161" s="639"/>
      <c r="BT161" s="639"/>
      <c r="BU161" s="639"/>
      <c r="BV161" s="639"/>
      <c r="BW161" s="639"/>
      <c r="BX161" s="639"/>
      <c r="BY161" s="639" t="s">
        <v>36</v>
      </c>
      <c r="BZ161" s="639"/>
      <c r="CA161" s="639"/>
      <c r="CB161" s="639"/>
      <c r="CC161" s="639"/>
      <c r="CD161" s="639"/>
      <c r="CE161" s="639"/>
      <c r="CF161" s="639"/>
      <c r="CG161" s="639"/>
      <c r="CH161" s="639" t="s">
        <v>37</v>
      </c>
      <c r="CI161" s="639"/>
      <c r="CJ161" s="639"/>
      <c r="CK161" s="639"/>
      <c r="CL161" s="639"/>
      <c r="CM161" s="639"/>
      <c r="CN161" s="639"/>
      <c r="CO161" s="639"/>
      <c r="CP161" s="639"/>
      <c r="CQ161" s="48"/>
      <c r="CR161" s="9"/>
    </row>
    <row r="162" spans="4:96" ht="14.25" customHeight="1" x14ac:dyDescent="0.35">
      <c r="D162" s="335">
        <v>13</v>
      </c>
      <c r="E162" s="336"/>
      <c r="F162" s="434"/>
      <c r="G162" s="434"/>
      <c r="H162" s="434"/>
      <c r="I162" s="434"/>
      <c r="J162" s="434"/>
      <c r="K162" s="434"/>
      <c r="L162" s="434"/>
      <c r="M162" s="434"/>
      <c r="N162" s="434"/>
      <c r="O162" s="538"/>
      <c r="P162" s="538"/>
      <c r="Q162" s="538"/>
      <c r="R162" s="538"/>
      <c r="S162" s="538"/>
      <c r="T162" s="538"/>
      <c r="U162" s="538"/>
      <c r="V162" s="538"/>
      <c r="W162" s="538"/>
      <c r="X162" s="538"/>
      <c r="Y162" s="538"/>
      <c r="Z162" s="538"/>
      <c r="AA162" s="538"/>
      <c r="AB162" s="538"/>
      <c r="AC162" s="538"/>
      <c r="AD162" s="538"/>
      <c r="AE162" s="538"/>
      <c r="AF162" s="538"/>
      <c r="AG162" s="538"/>
      <c r="AH162" s="538"/>
      <c r="AI162" s="538"/>
      <c r="AJ162" s="538"/>
      <c r="AK162" s="538"/>
      <c r="AL162" s="538"/>
      <c r="AM162" s="538"/>
      <c r="AN162" s="538"/>
      <c r="AO162" s="538"/>
      <c r="AP162" s="538"/>
      <c r="AQ162" s="538"/>
      <c r="AR162" s="538"/>
      <c r="AS162" s="538"/>
      <c r="AT162" s="538"/>
      <c r="AU162" s="38"/>
      <c r="AV162" s="38"/>
      <c r="AW162" s="38"/>
      <c r="AX162" s="37"/>
      <c r="AY162" s="49"/>
      <c r="AZ162" s="646"/>
      <c r="BA162" s="646"/>
      <c r="BB162" s="646"/>
      <c r="BC162" s="646"/>
      <c r="BD162" s="646"/>
      <c r="BE162" s="646"/>
      <c r="BF162" s="646"/>
      <c r="BG162" s="646"/>
      <c r="BH162" s="646"/>
      <c r="BI162" s="646"/>
      <c r="BJ162" s="646"/>
      <c r="BK162" s="646"/>
      <c r="BL162" s="646"/>
      <c r="BM162" s="646"/>
      <c r="BN162" s="646"/>
      <c r="BO162" s="646"/>
      <c r="BP162" s="639"/>
      <c r="BQ162" s="639"/>
      <c r="BR162" s="639"/>
      <c r="BS162" s="639"/>
      <c r="BT162" s="639"/>
      <c r="BU162" s="639"/>
      <c r="BV162" s="639"/>
      <c r="BW162" s="639"/>
      <c r="BX162" s="639"/>
      <c r="BY162" s="639"/>
      <c r="BZ162" s="639"/>
      <c r="CA162" s="639"/>
      <c r="CB162" s="639"/>
      <c r="CC162" s="639"/>
      <c r="CD162" s="639"/>
      <c r="CE162" s="639"/>
      <c r="CF162" s="639"/>
      <c r="CG162" s="639"/>
      <c r="CH162" s="639"/>
      <c r="CI162" s="639"/>
      <c r="CJ162" s="639"/>
      <c r="CK162" s="639"/>
      <c r="CL162" s="639"/>
      <c r="CM162" s="639"/>
      <c r="CN162" s="639"/>
      <c r="CO162" s="639"/>
      <c r="CP162" s="639"/>
      <c r="CQ162" s="48"/>
      <c r="CR162" s="9"/>
    </row>
    <row r="163" spans="4:96" ht="14.25" customHeight="1" x14ac:dyDescent="0.35">
      <c r="D163" s="335">
        <v>14</v>
      </c>
      <c r="E163" s="336"/>
      <c r="F163" s="434"/>
      <c r="G163" s="434"/>
      <c r="H163" s="434"/>
      <c r="I163" s="434"/>
      <c r="J163" s="434"/>
      <c r="K163" s="434"/>
      <c r="L163" s="434"/>
      <c r="M163" s="434"/>
      <c r="N163" s="434"/>
      <c r="O163" s="538"/>
      <c r="P163" s="538"/>
      <c r="Q163" s="538"/>
      <c r="R163" s="538"/>
      <c r="S163" s="538"/>
      <c r="T163" s="538"/>
      <c r="U163" s="538"/>
      <c r="V163" s="538"/>
      <c r="W163" s="538"/>
      <c r="X163" s="538"/>
      <c r="Y163" s="538"/>
      <c r="Z163" s="538"/>
      <c r="AA163" s="538"/>
      <c r="AB163" s="538"/>
      <c r="AC163" s="538"/>
      <c r="AD163" s="538"/>
      <c r="AE163" s="538"/>
      <c r="AF163" s="538"/>
      <c r="AG163" s="538"/>
      <c r="AH163" s="538"/>
      <c r="AI163" s="538"/>
      <c r="AJ163" s="538"/>
      <c r="AK163" s="538"/>
      <c r="AL163" s="538"/>
      <c r="AM163" s="538"/>
      <c r="AN163" s="538"/>
      <c r="AO163" s="538"/>
      <c r="AP163" s="538"/>
      <c r="AQ163" s="538"/>
      <c r="AR163" s="538"/>
      <c r="AS163" s="538"/>
      <c r="AT163" s="538"/>
      <c r="AU163" s="38"/>
      <c r="AV163" s="38"/>
      <c r="AW163" s="38"/>
      <c r="AX163" s="37"/>
      <c r="AY163" s="40"/>
      <c r="AZ163" s="380" t="s">
        <v>33</v>
      </c>
      <c r="BA163" s="380"/>
      <c r="BB163" s="380"/>
      <c r="BC163" s="380"/>
      <c r="BD163" s="380"/>
      <c r="BE163" s="380"/>
      <c r="BF163" s="380"/>
      <c r="BG163" s="380"/>
      <c r="BH163" s="380" t="s">
        <v>34</v>
      </c>
      <c r="BI163" s="380"/>
      <c r="BJ163" s="380"/>
      <c r="BK163" s="380"/>
      <c r="BL163" s="380"/>
      <c r="BM163" s="380"/>
      <c r="BN163" s="380"/>
      <c r="BO163" s="380"/>
      <c r="BP163" s="639"/>
      <c r="BQ163" s="639"/>
      <c r="BR163" s="639"/>
      <c r="BS163" s="639"/>
      <c r="BT163" s="639"/>
      <c r="BU163" s="639"/>
      <c r="BV163" s="639"/>
      <c r="BW163" s="639"/>
      <c r="BX163" s="639"/>
      <c r="BY163" s="639"/>
      <c r="BZ163" s="639"/>
      <c r="CA163" s="639"/>
      <c r="CB163" s="639"/>
      <c r="CC163" s="639"/>
      <c r="CD163" s="639"/>
      <c r="CE163" s="639"/>
      <c r="CF163" s="639"/>
      <c r="CG163" s="639"/>
      <c r="CH163" s="639"/>
      <c r="CI163" s="639"/>
      <c r="CJ163" s="639"/>
      <c r="CK163" s="639"/>
      <c r="CL163" s="639"/>
      <c r="CM163" s="639"/>
      <c r="CN163" s="639"/>
      <c r="CO163" s="639"/>
      <c r="CP163" s="639"/>
      <c r="CQ163" s="25"/>
    </row>
    <row r="164" spans="4:96" ht="14.25" customHeight="1" x14ac:dyDescent="0.35">
      <c r="D164" s="335">
        <v>15</v>
      </c>
      <c r="E164" s="336"/>
      <c r="F164" s="434"/>
      <c r="G164" s="434"/>
      <c r="H164" s="434"/>
      <c r="I164" s="434"/>
      <c r="J164" s="434"/>
      <c r="K164" s="434"/>
      <c r="L164" s="434"/>
      <c r="M164" s="434"/>
      <c r="N164" s="434"/>
      <c r="O164" s="538"/>
      <c r="P164" s="538"/>
      <c r="Q164" s="538"/>
      <c r="R164" s="538"/>
      <c r="S164" s="538"/>
      <c r="T164" s="538"/>
      <c r="U164" s="538"/>
      <c r="V164" s="538"/>
      <c r="W164" s="538"/>
      <c r="X164" s="538"/>
      <c r="Y164" s="538"/>
      <c r="Z164" s="538"/>
      <c r="AA164" s="538"/>
      <c r="AB164" s="538"/>
      <c r="AC164" s="538"/>
      <c r="AD164" s="538"/>
      <c r="AE164" s="538"/>
      <c r="AF164" s="538"/>
      <c r="AG164" s="538"/>
      <c r="AH164" s="538"/>
      <c r="AI164" s="538"/>
      <c r="AJ164" s="538"/>
      <c r="AK164" s="538"/>
      <c r="AL164" s="538"/>
      <c r="AM164" s="538"/>
      <c r="AN164" s="538"/>
      <c r="AO164" s="538"/>
      <c r="AP164" s="538"/>
      <c r="AQ164" s="538"/>
      <c r="AR164" s="538"/>
      <c r="AS164" s="538"/>
      <c r="AT164" s="538"/>
      <c r="AU164" s="38"/>
      <c r="AV164" s="38"/>
      <c r="AW164" s="38"/>
      <c r="AX164" s="37"/>
      <c r="AY164" s="40"/>
      <c r="AZ164" s="380"/>
      <c r="BA164" s="380"/>
      <c r="BB164" s="380"/>
      <c r="BC164" s="380"/>
      <c r="BD164" s="380"/>
      <c r="BE164" s="380"/>
      <c r="BF164" s="380"/>
      <c r="BG164" s="380"/>
      <c r="BH164" s="380"/>
      <c r="BI164" s="380"/>
      <c r="BJ164" s="380"/>
      <c r="BK164" s="380"/>
      <c r="BL164" s="380"/>
      <c r="BM164" s="380"/>
      <c r="BN164" s="380"/>
      <c r="BO164" s="380"/>
      <c r="BP164" s="639"/>
      <c r="BQ164" s="639"/>
      <c r="BR164" s="639"/>
      <c r="BS164" s="639"/>
      <c r="BT164" s="639"/>
      <c r="BU164" s="639"/>
      <c r="BV164" s="639"/>
      <c r="BW164" s="639"/>
      <c r="BX164" s="639"/>
      <c r="BY164" s="639"/>
      <c r="BZ164" s="639"/>
      <c r="CA164" s="639"/>
      <c r="CB164" s="639"/>
      <c r="CC164" s="639"/>
      <c r="CD164" s="639"/>
      <c r="CE164" s="639"/>
      <c r="CF164" s="639"/>
      <c r="CG164" s="639"/>
      <c r="CH164" s="639"/>
      <c r="CI164" s="639"/>
      <c r="CJ164" s="639"/>
      <c r="CK164" s="639"/>
      <c r="CL164" s="639"/>
      <c r="CM164" s="639"/>
      <c r="CN164" s="639"/>
      <c r="CO164" s="639"/>
      <c r="CP164" s="639"/>
      <c r="CQ164" s="25"/>
    </row>
    <row r="165" spans="4:96" ht="14.25" customHeight="1" x14ac:dyDescent="0.35">
      <c r="D165" s="335">
        <v>16</v>
      </c>
      <c r="E165" s="336"/>
      <c r="F165" s="434"/>
      <c r="G165" s="434"/>
      <c r="H165" s="434"/>
      <c r="I165" s="434"/>
      <c r="J165" s="434"/>
      <c r="K165" s="434"/>
      <c r="L165" s="434"/>
      <c r="M165" s="434"/>
      <c r="N165" s="434"/>
      <c r="O165" s="538"/>
      <c r="P165" s="538"/>
      <c r="Q165" s="538"/>
      <c r="R165" s="538"/>
      <c r="S165" s="538"/>
      <c r="T165" s="538"/>
      <c r="U165" s="538"/>
      <c r="V165" s="538"/>
      <c r="W165" s="538"/>
      <c r="X165" s="538"/>
      <c r="Y165" s="538"/>
      <c r="Z165" s="538"/>
      <c r="AA165" s="538"/>
      <c r="AB165" s="538"/>
      <c r="AC165" s="538"/>
      <c r="AD165" s="538"/>
      <c r="AE165" s="538"/>
      <c r="AF165" s="538"/>
      <c r="AG165" s="538"/>
      <c r="AH165" s="538"/>
      <c r="AI165" s="538"/>
      <c r="AJ165" s="538"/>
      <c r="AK165" s="538"/>
      <c r="AL165" s="538"/>
      <c r="AM165" s="538"/>
      <c r="AN165" s="538"/>
      <c r="AO165" s="538"/>
      <c r="AP165" s="538"/>
      <c r="AQ165" s="538"/>
      <c r="AR165" s="538"/>
      <c r="AS165" s="538"/>
      <c r="AT165" s="538"/>
      <c r="AU165" s="38"/>
      <c r="AV165" s="38"/>
      <c r="AW165" s="38"/>
      <c r="AX165" s="37"/>
      <c r="AY165" s="40"/>
      <c r="AZ165" s="351" t="s">
        <v>651</v>
      </c>
      <c r="BA165" s="351"/>
      <c r="BB165" s="351"/>
      <c r="BC165" s="351"/>
      <c r="BD165" s="351"/>
      <c r="BE165" s="351"/>
      <c r="BF165" s="351"/>
      <c r="BG165" s="351"/>
      <c r="BH165" s="351" t="s">
        <v>652</v>
      </c>
      <c r="BI165" s="351"/>
      <c r="BJ165" s="351"/>
      <c r="BK165" s="351"/>
      <c r="BL165" s="351"/>
      <c r="BM165" s="351"/>
      <c r="BN165" s="351"/>
      <c r="BO165" s="351"/>
      <c r="BP165" s="351">
        <v>1.45</v>
      </c>
      <c r="BQ165" s="351"/>
      <c r="BR165" s="351"/>
      <c r="BS165" s="351"/>
      <c r="BT165" s="351"/>
      <c r="BU165" s="351"/>
      <c r="BV165" s="351"/>
      <c r="BW165" s="351"/>
      <c r="BX165" s="351"/>
      <c r="BY165" s="351">
        <v>20</v>
      </c>
      <c r="BZ165" s="351"/>
      <c r="CA165" s="351"/>
      <c r="CB165" s="351"/>
      <c r="CC165" s="351"/>
      <c r="CD165" s="351"/>
      <c r="CE165" s="351"/>
      <c r="CF165" s="351"/>
      <c r="CG165" s="351"/>
      <c r="CH165" s="351">
        <v>27</v>
      </c>
      <c r="CI165" s="351"/>
      <c r="CJ165" s="351"/>
      <c r="CK165" s="351"/>
      <c r="CL165" s="351"/>
      <c r="CM165" s="351"/>
      <c r="CN165" s="351"/>
      <c r="CO165" s="351"/>
      <c r="CP165" s="351"/>
      <c r="CQ165" s="25"/>
    </row>
    <row r="166" spans="4:96" ht="14.25" customHeight="1" x14ac:dyDescent="0.35">
      <c r="D166" s="335">
        <v>17</v>
      </c>
      <c r="E166" s="336"/>
      <c r="F166" s="434"/>
      <c r="G166" s="434"/>
      <c r="H166" s="434"/>
      <c r="I166" s="434"/>
      <c r="J166" s="434"/>
      <c r="K166" s="434"/>
      <c r="L166" s="434"/>
      <c r="M166" s="434"/>
      <c r="N166" s="434"/>
      <c r="O166" s="538"/>
      <c r="P166" s="538"/>
      <c r="Q166" s="538"/>
      <c r="R166" s="538"/>
      <c r="S166" s="538"/>
      <c r="T166" s="538"/>
      <c r="U166" s="538"/>
      <c r="V166" s="538"/>
      <c r="W166" s="538"/>
      <c r="X166" s="538"/>
      <c r="Y166" s="538"/>
      <c r="Z166" s="538"/>
      <c r="AA166" s="538"/>
      <c r="AB166" s="538"/>
      <c r="AC166" s="538"/>
      <c r="AD166" s="538"/>
      <c r="AE166" s="538"/>
      <c r="AF166" s="538"/>
      <c r="AG166" s="538"/>
      <c r="AH166" s="538"/>
      <c r="AI166" s="538"/>
      <c r="AJ166" s="538"/>
      <c r="AK166" s="538"/>
      <c r="AL166" s="538"/>
      <c r="AM166" s="538"/>
      <c r="AN166" s="538"/>
      <c r="AO166" s="538"/>
      <c r="AP166" s="538"/>
      <c r="AQ166" s="538"/>
      <c r="AR166" s="538"/>
      <c r="AS166" s="538"/>
      <c r="AT166" s="538"/>
      <c r="AU166" s="38"/>
      <c r="AV166" s="38"/>
      <c r="AW166" s="38"/>
      <c r="AX166" s="37"/>
      <c r="AY166" s="40"/>
      <c r="AZ166" s="351"/>
      <c r="BA166" s="351"/>
      <c r="BB166" s="351"/>
      <c r="BC166" s="351"/>
      <c r="BD166" s="351"/>
      <c r="BE166" s="351"/>
      <c r="BF166" s="351"/>
      <c r="BG166" s="351"/>
      <c r="BH166" s="351"/>
      <c r="BI166" s="351"/>
      <c r="BJ166" s="351"/>
      <c r="BK166" s="351"/>
      <c r="BL166" s="351"/>
      <c r="BM166" s="351"/>
      <c r="BN166" s="351"/>
      <c r="BO166" s="351"/>
      <c r="BP166" s="351"/>
      <c r="BQ166" s="351"/>
      <c r="BR166" s="351"/>
      <c r="BS166" s="351"/>
      <c r="BT166" s="351"/>
      <c r="BU166" s="351"/>
      <c r="BV166" s="351"/>
      <c r="BW166" s="351"/>
      <c r="BX166" s="351"/>
      <c r="BY166" s="351"/>
      <c r="BZ166" s="351"/>
      <c r="CA166" s="351"/>
      <c r="CB166" s="351"/>
      <c r="CC166" s="351"/>
      <c r="CD166" s="351"/>
      <c r="CE166" s="351"/>
      <c r="CF166" s="351"/>
      <c r="CG166" s="351"/>
      <c r="CH166" s="351"/>
      <c r="CI166" s="351"/>
      <c r="CJ166" s="351"/>
      <c r="CK166" s="351"/>
      <c r="CL166" s="351"/>
      <c r="CM166" s="351"/>
      <c r="CN166" s="351"/>
      <c r="CO166" s="351"/>
      <c r="CP166" s="351"/>
      <c r="CQ166" s="25"/>
    </row>
    <row r="167" spans="4:96" ht="14.25" customHeight="1" x14ac:dyDescent="0.35">
      <c r="D167" s="335">
        <v>18</v>
      </c>
      <c r="E167" s="336"/>
      <c r="F167" s="434"/>
      <c r="G167" s="434"/>
      <c r="H167" s="434"/>
      <c r="I167" s="434"/>
      <c r="J167" s="434"/>
      <c r="K167" s="434"/>
      <c r="L167" s="434"/>
      <c r="M167" s="434"/>
      <c r="N167" s="434"/>
      <c r="O167" s="538"/>
      <c r="P167" s="538"/>
      <c r="Q167" s="538"/>
      <c r="R167" s="538"/>
      <c r="S167" s="538"/>
      <c r="T167" s="538"/>
      <c r="U167" s="538"/>
      <c r="V167" s="538"/>
      <c r="W167" s="538"/>
      <c r="X167" s="538"/>
      <c r="Y167" s="538"/>
      <c r="Z167" s="538"/>
      <c r="AA167" s="538"/>
      <c r="AB167" s="538"/>
      <c r="AC167" s="538"/>
      <c r="AD167" s="538"/>
      <c r="AE167" s="538"/>
      <c r="AF167" s="538"/>
      <c r="AG167" s="538"/>
      <c r="AH167" s="538"/>
      <c r="AI167" s="538"/>
      <c r="AJ167" s="538"/>
      <c r="AK167" s="538"/>
      <c r="AL167" s="538"/>
      <c r="AM167" s="538"/>
      <c r="AN167" s="538"/>
      <c r="AO167" s="538"/>
      <c r="AP167" s="538"/>
      <c r="AQ167" s="538"/>
      <c r="AR167" s="538"/>
      <c r="AS167" s="538"/>
      <c r="AT167" s="538"/>
      <c r="AU167" s="38"/>
      <c r="AV167" s="38"/>
      <c r="AW167" s="38"/>
      <c r="AX167" s="37"/>
      <c r="AY167" s="40"/>
      <c r="AZ167" s="427" t="s">
        <v>359</v>
      </c>
      <c r="BA167" s="427"/>
      <c r="BB167" s="427"/>
      <c r="BC167" s="427"/>
      <c r="BD167" s="427"/>
      <c r="BE167" s="427"/>
      <c r="BF167" s="427"/>
      <c r="BG167" s="427"/>
      <c r="BH167" s="427"/>
      <c r="BI167" s="427"/>
      <c r="BJ167" s="427"/>
      <c r="BK167" s="427"/>
      <c r="BL167" s="427"/>
      <c r="BM167" s="427"/>
      <c r="BN167" s="427"/>
      <c r="BO167" s="427"/>
      <c r="BP167" s="427"/>
      <c r="BQ167" s="427"/>
      <c r="BR167" s="427"/>
      <c r="BS167" s="427"/>
      <c r="BT167" s="427"/>
      <c r="BU167" s="427"/>
      <c r="BV167" s="427"/>
      <c r="BW167" s="427"/>
      <c r="BX167" s="427"/>
      <c r="BY167" s="427"/>
      <c r="BZ167" s="427"/>
      <c r="CA167" s="427"/>
      <c r="CB167" s="427"/>
      <c r="CC167" s="427"/>
      <c r="CD167" s="427"/>
      <c r="CE167" s="427"/>
      <c r="CF167" s="427"/>
      <c r="CG167" s="427"/>
      <c r="CH167" s="427"/>
      <c r="CI167" s="427"/>
      <c r="CJ167" s="427"/>
      <c r="CK167" s="427"/>
      <c r="CL167" s="427"/>
      <c r="CM167" s="427"/>
      <c r="CN167" s="427"/>
      <c r="CO167" s="6"/>
      <c r="CP167" s="6"/>
      <c r="CQ167" s="25"/>
    </row>
    <row r="168" spans="4:96" ht="14.25" customHeight="1" x14ac:dyDescent="0.35">
      <c r="D168" s="335">
        <v>19</v>
      </c>
      <c r="E168" s="336"/>
      <c r="F168" s="434"/>
      <c r="G168" s="434"/>
      <c r="H168" s="434"/>
      <c r="I168" s="434"/>
      <c r="J168" s="434"/>
      <c r="K168" s="434"/>
      <c r="L168" s="434"/>
      <c r="M168" s="434"/>
      <c r="N168" s="434"/>
      <c r="O168" s="538"/>
      <c r="P168" s="538"/>
      <c r="Q168" s="538"/>
      <c r="R168" s="538"/>
      <c r="S168" s="538"/>
      <c r="T168" s="538"/>
      <c r="U168" s="538"/>
      <c r="V168" s="538"/>
      <c r="W168" s="538"/>
      <c r="X168" s="538"/>
      <c r="Y168" s="538"/>
      <c r="Z168" s="538"/>
      <c r="AA168" s="538"/>
      <c r="AB168" s="538"/>
      <c r="AC168" s="538"/>
      <c r="AD168" s="538"/>
      <c r="AE168" s="538"/>
      <c r="AF168" s="538"/>
      <c r="AG168" s="538"/>
      <c r="AH168" s="538"/>
      <c r="AI168" s="538"/>
      <c r="AJ168" s="538"/>
      <c r="AK168" s="538"/>
      <c r="AL168" s="538"/>
      <c r="AM168" s="538"/>
      <c r="AN168" s="538"/>
      <c r="AO168" s="538"/>
      <c r="AP168" s="538"/>
      <c r="AQ168" s="538"/>
      <c r="AR168" s="538"/>
      <c r="AS168" s="538"/>
      <c r="AT168" s="538"/>
      <c r="AU168" s="38"/>
      <c r="AV168" s="38"/>
      <c r="AW168" s="38"/>
      <c r="AX168" s="37"/>
      <c r="AY168" s="42"/>
      <c r="AZ168" s="43"/>
      <c r="BA168" s="43"/>
      <c r="BB168" s="43"/>
      <c r="BC168" s="43"/>
      <c r="BD168" s="43"/>
      <c r="BE168" s="43"/>
      <c r="BF168" s="43"/>
      <c r="BG168" s="43"/>
      <c r="BH168" s="43"/>
      <c r="BI168" s="43"/>
      <c r="BJ168" s="44"/>
      <c r="BK168" s="44"/>
      <c r="BL168" s="44"/>
      <c r="BM168" s="44"/>
      <c r="BN168" s="44"/>
      <c r="BO168" s="44"/>
      <c r="BP168" s="44"/>
      <c r="BQ168" s="44"/>
      <c r="BR168" s="44"/>
      <c r="BS168" s="27"/>
      <c r="BT168" s="27"/>
      <c r="BU168" s="27"/>
      <c r="BV168" s="27"/>
      <c r="BW168" s="27"/>
      <c r="BX168" s="27"/>
      <c r="BY168" s="27"/>
      <c r="BZ168" s="27"/>
      <c r="CA168" s="27"/>
      <c r="CB168" s="27"/>
      <c r="CC168" s="27"/>
      <c r="CD168" s="27"/>
      <c r="CE168" s="27"/>
      <c r="CF168" s="27"/>
      <c r="CG168" s="27"/>
      <c r="CH168" s="27"/>
      <c r="CI168" s="27"/>
      <c r="CJ168" s="27"/>
      <c r="CK168" s="27"/>
      <c r="CL168" s="27"/>
      <c r="CM168" s="27"/>
      <c r="CN168" s="27"/>
      <c r="CO168" s="27"/>
      <c r="CP168" s="27"/>
      <c r="CQ168" s="28"/>
    </row>
    <row r="169" spans="4:96" ht="14.25" customHeight="1" x14ac:dyDescent="0.35">
      <c r="D169" s="335">
        <v>20</v>
      </c>
      <c r="E169" s="336"/>
      <c r="F169" s="434"/>
      <c r="G169" s="434"/>
      <c r="H169" s="434"/>
      <c r="I169" s="434"/>
      <c r="J169" s="434"/>
      <c r="K169" s="434"/>
      <c r="L169" s="434"/>
      <c r="M169" s="434"/>
      <c r="N169" s="434"/>
      <c r="O169" s="538"/>
      <c r="P169" s="538"/>
      <c r="Q169" s="538"/>
      <c r="R169" s="538"/>
      <c r="S169" s="538"/>
      <c r="T169" s="538"/>
      <c r="U169" s="538"/>
      <c r="V169" s="538"/>
      <c r="W169" s="538"/>
      <c r="X169" s="538"/>
      <c r="Y169" s="538"/>
      <c r="Z169" s="538"/>
      <c r="AA169" s="538"/>
      <c r="AB169" s="538"/>
      <c r="AC169" s="538"/>
      <c r="AD169" s="538"/>
      <c r="AE169" s="538"/>
      <c r="AF169" s="538"/>
      <c r="AG169" s="538"/>
      <c r="AH169" s="538"/>
      <c r="AI169" s="538"/>
      <c r="AJ169" s="538"/>
      <c r="AK169" s="538"/>
      <c r="AL169" s="538"/>
      <c r="AM169" s="538"/>
      <c r="AN169" s="538"/>
      <c r="AO169" s="538"/>
      <c r="AP169" s="538"/>
      <c r="AQ169" s="538"/>
      <c r="AR169" s="538"/>
      <c r="AS169" s="538"/>
      <c r="AT169" s="538"/>
      <c r="AU169" s="38"/>
      <c r="AV169" s="38"/>
      <c r="AW169" s="38"/>
      <c r="AX169" s="37"/>
      <c r="AY169" s="37"/>
      <c r="AZ169" s="37"/>
      <c r="BA169" s="37"/>
      <c r="BB169" s="37"/>
      <c r="BC169" s="37"/>
      <c r="BD169" s="37"/>
      <c r="BE169" s="37"/>
      <c r="BF169" s="37"/>
      <c r="BG169" s="37"/>
      <c r="BH169" s="37"/>
      <c r="BI169" s="37"/>
      <c r="BJ169" s="41"/>
      <c r="BK169" s="41"/>
      <c r="BL169" s="41"/>
      <c r="BM169" s="41"/>
      <c r="BN169" s="41"/>
      <c r="BO169" s="41"/>
      <c r="BP169" s="41"/>
      <c r="BQ169" s="41"/>
      <c r="BR169" s="41"/>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row>
    <row r="170" spans="4:96" ht="14.25" customHeight="1" x14ac:dyDescent="0.35">
      <c r="D170" s="335">
        <v>21</v>
      </c>
      <c r="E170" s="336"/>
      <c r="F170" s="434"/>
      <c r="G170" s="434"/>
      <c r="H170" s="434"/>
      <c r="I170" s="434"/>
      <c r="J170" s="434"/>
      <c r="K170" s="434"/>
      <c r="L170" s="434"/>
      <c r="M170" s="434"/>
      <c r="N170" s="434"/>
      <c r="O170" s="538"/>
      <c r="P170" s="538"/>
      <c r="Q170" s="538"/>
      <c r="R170" s="538"/>
      <c r="S170" s="538"/>
      <c r="T170" s="538"/>
      <c r="U170" s="538"/>
      <c r="V170" s="538"/>
      <c r="W170" s="538"/>
      <c r="X170" s="538"/>
      <c r="Y170" s="538"/>
      <c r="Z170" s="538"/>
      <c r="AA170" s="538"/>
      <c r="AB170" s="538"/>
      <c r="AC170" s="538"/>
      <c r="AD170" s="538"/>
      <c r="AE170" s="538"/>
      <c r="AF170" s="538"/>
      <c r="AG170" s="538"/>
      <c r="AH170" s="538"/>
      <c r="AI170" s="538"/>
      <c r="AJ170" s="538"/>
      <c r="AK170" s="538"/>
      <c r="AL170" s="538"/>
      <c r="AM170" s="538"/>
      <c r="AN170" s="538"/>
      <c r="AO170" s="538"/>
      <c r="AP170" s="538"/>
      <c r="AQ170" s="538"/>
      <c r="AR170" s="538"/>
      <c r="AS170" s="538"/>
      <c r="AT170" s="538"/>
      <c r="AU170" s="38"/>
      <c r="AV170" s="38"/>
      <c r="AW170" s="38"/>
      <c r="AX170" s="37"/>
      <c r="AY170" s="432" t="s">
        <v>774</v>
      </c>
      <c r="AZ170" s="432"/>
      <c r="BA170" s="432"/>
      <c r="BB170" s="432"/>
      <c r="BC170" s="432"/>
      <c r="BD170" s="432"/>
      <c r="BE170" s="432"/>
      <c r="BF170" s="432"/>
      <c r="BG170" s="432"/>
      <c r="BH170" s="432"/>
      <c r="BI170" s="432"/>
      <c r="BJ170" s="432"/>
      <c r="BK170" s="432"/>
      <c r="BL170" s="432"/>
      <c r="BM170" s="432"/>
      <c r="BN170" s="432"/>
      <c r="BO170" s="432"/>
      <c r="BP170" s="41"/>
      <c r="BQ170" s="41"/>
      <c r="BR170" s="41"/>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row>
    <row r="171" spans="4:96" ht="14.25" customHeight="1" x14ac:dyDescent="0.35">
      <c r="D171" s="335">
        <v>22</v>
      </c>
      <c r="E171" s="336"/>
      <c r="F171" s="434"/>
      <c r="G171" s="434"/>
      <c r="H171" s="434"/>
      <c r="I171" s="434"/>
      <c r="J171" s="434"/>
      <c r="K171" s="434"/>
      <c r="L171" s="434"/>
      <c r="M171" s="434"/>
      <c r="N171" s="434"/>
      <c r="O171" s="538"/>
      <c r="P171" s="538"/>
      <c r="Q171" s="538"/>
      <c r="R171" s="538"/>
      <c r="S171" s="538"/>
      <c r="T171" s="538"/>
      <c r="U171" s="538"/>
      <c r="V171" s="538"/>
      <c r="W171" s="538"/>
      <c r="X171" s="538"/>
      <c r="Y171" s="538"/>
      <c r="Z171" s="538"/>
      <c r="AA171" s="538"/>
      <c r="AB171" s="538"/>
      <c r="AC171" s="538"/>
      <c r="AD171" s="538"/>
      <c r="AE171" s="538"/>
      <c r="AF171" s="538"/>
      <c r="AG171" s="538"/>
      <c r="AH171" s="538"/>
      <c r="AI171" s="538"/>
      <c r="AJ171" s="538"/>
      <c r="AK171" s="538"/>
      <c r="AL171" s="538"/>
      <c r="AM171" s="538"/>
      <c r="AN171" s="538"/>
      <c r="AO171" s="538"/>
      <c r="AP171" s="538"/>
      <c r="AQ171" s="538"/>
      <c r="AR171" s="538"/>
      <c r="AS171" s="538"/>
      <c r="AT171" s="538"/>
      <c r="AU171" s="38"/>
      <c r="AV171" s="38"/>
      <c r="AW171" s="38"/>
      <c r="AX171" s="37"/>
      <c r="AY171" s="432"/>
      <c r="AZ171" s="432"/>
      <c r="BA171" s="432"/>
      <c r="BB171" s="432"/>
      <c r="BC171" s="432"/>
      <c r="BD171" s="432"/>
      <c r="BE171" s="432"/>
      <c r="BF171" s="432"/>
      <c r="BG171" s="432"/>
      <c r="BH171" s="432"/>
      <c r="BI171" s="432"/>
      <c r="BJ171" s="432"/>
      <c r="BK171" s="432"/>
      <c r="BL171" s="432"/>
      <c r="BM171" s="432"/>
      <c r="BN171" s="432"/>
      <c r="BO171" s="432"/>
      <c r="BP171" s="41"/>
      <c r="BQ171" s="41"/>
      <c r="BR171" s="41"/>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row>
    <row r="172" spans="4:96" ht="14.25" customHeight="1" x14ac:dyDescent="0.35">
      <c r="D172" s="335">
        <v>23</v>
      </c>
      <c r="E172" s="336"/>
      <c r="F172" s="434"/>
      <c r="G172" s="434"/>
      <c r="H172" s="434"/>
      <c r="I172" s="434"/>
      <c r="J172" s="434"/>
      <c r="K172" s="434"/>
      <c r="L172" s="434"/>
      <c r="M172" s="434"/>
      <c r="N172" s="434"/>
      <c r="O172" s="538"/>
      <c r="P172" s="538"/>
      <c r="Q172" s="538"/>
      <c r="R172" s="538"/>
      <c r="S172" s="538"/>
      <c r="T172" s="538"/>
      <c r="U172" s="538"/>
      <c r="V172" s="538"/>
      <c r="W172" s="538"/>
      <c r="X172" s="538"/>
      <c r="Y172" s="538"/>
      <c r="Z172" s="538"/>
      <c r="AA172" s="538"/>
      <c r="AB172" s="538"/>
      <c r="AC172" s="538"/>
      <c r="AD172" s="538"/>
      <c r="AE172" s="538"/>
      <c r="AF172" s="538"/>
      <c r="AG172" s="538"/>
      <c r="AH172" s="538"/>
      <c r="AI172" s="538"/>
      <c r="AJ172" s="538"/>
      <c r="AK172" s="538"/>
      <c r="AL172" s="538"/>
      <c r="AM172" s="538"/>
      <c r="AN172" s="538"/>
      <c r="AO172" s="538"/>
      <c r="AP172" s="538"/>
      <c r="AQ172" s="538"/>
      <c r="AR172" s="538"/>
      <c r="AS172" s="538"/>
      <c r="AT172" s="538"/>
      <c r="AU172" s="38"/>
      <c r="AV172" s="38"/>
      <c r="AW172" s="38"/>
      <c r="AX172" s="37"/>
      <c r="AY172" s="45"/>
      <c r="AZ172" s="46"/>
      <c r="BA172" s="46"/>
      <c r="BB172" s="46"/>
      <c r="BC172" s="46"/>
      <c r="BD172" s="46"/>
      <c r="BE172" s="46"/>
      <c r="BF172" s="46"/>
      <c r="BG172" s="46"/>
      <c r="BH172" s="46"/>
      <c r="BI172" s="46"/>
      <c r="BJ172" s="47"/>
      <c r="BK172" s="47"/>
      <c r="BL172" s="47"/>
      <c r="BM172" s="47"/>
      <c r="BN172" s="47"/>
      <c r="BO172" s="47"/>
      <c r="BP172" s="47"/>
      <c r="BQ172" s="47"/>
      <c r="BR172" s="47"/>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2"/>
      <c r="CO172" s="22"/>
      <c r="CP172" s="22"/>
      <c r="CQ172" s="23"/>
    </row>
    <row r="173" spans="4:96" ht="14.25" customHeight="1" x14ac:dyDescent="0.35">
      <c r="D173" s="335">
        <v>24</v>
      </c>
      <c r="E173" s="336"/>
      <c r="F173" s="434"/>
      <c r="G173" s="434"/>
      <c r="H173" s="434"/>
      <c r="I173" s="434"/>
      <c r="J173" s="434"/>
      <c r="K173" s="434"/>
      <c r="L173" s="434"/>
      <c r="M173" s="434"/>
      <c r="N173" s="434"/>
      <c r="O173" s="538"/>
      <c r="P173" s="538"/>
      <c r="Q173" s="538"/>
      <c r="R173" s="538"/>
      <c r="S173" s="538"/>
      <c r="T173" s="538"/>
      <c r="U173" s="538"/>
      <c r="V173" s="538"/>
      <c r="W173" s="538"/>
      <c r="X173" s="538"/>
      <c r="Y173" s="538"/>
      <c r="Z173" s="538"/>
      <c r="AA173" s="538"/>
      <c r="AB173" s="538"/>
      <c r="AC173" s="538"/>
      <c r="AD173" s="538"/>
      <c r="AE173" s="538"/>
      <c r="AF173" s="538"/>
      <c r="AG173" s="538"/>
      <c r="AH173" s="538"/>
      <c r="AI173" s="538"/>
      <c r="AJ173" s="538"/>
      <c r="AK173" s="538"/>
      <c r="AL173" s="538"/>
      <c r="AM173" s="538"/>
      <c r="AN173" s="538"/>
      <c r="AO173" s="538"/>
      <c r="AP173" s="538"/>
      <c r="AQ173" s="538"/>
      <c r="AR173" s="538"/>
      <c r="AS173" s="538"/>
      <c r="AT173" s="538"/>
      <c r="AU173" s="38"/>
      <c r="AV173" s="38"/>
      <c r="AW173" s="38"/>
      <c r="AX173" s="37"/>
      <c r="AY173" s="24"/>
      <c r="AZ173" s="380" t="s">
        <v>38</v>
      </c>
      <c r="BA173" s="380"/>
      <c r="BB173" s="380"/>
      <c r="BC173" s="380"/>
      <c r="BD173" s="380"/>
      <c r="BE173" s="380"/>
      <c r="BF173" s="380"/>
      <c r="BG173" s="380" t="s">
        <v>39</v>
      </c>
      <c r="BH173" s="380"/>
      <c r="BI173" s="380"/>
      <c r="BJ173" s="380"/>
      <c r="BK173" s="380"/>
      <c r="BL173" s="380"/>
      <c r="BM173" s="380"/>
      <c r="BN173" s="380"/>
      <c r="BO173" s="380" t="s">
        <v>40</v>
      </c>
      <c r="BP173" s="380"/>
      <c r="BQ173" s="380"/>
      <c r="BR173" s="380"/>
      <c r="BS173" s="380"/>
      <c r="BT173" s="380"/>
      <c r="BU173" s="380"/>
      <c r="BV173" s="380"/>
      <c r="BW173" s="639" t="s">
        <v>826</v>
      </c>
      <c r="BX173" s="639"/>
      <c r="BY173" s="639"/>
      <c r="BZ173" s="639"/>
      <c r="CA173" s="639"/>
      <c r="CB173" s="639"/>
      <c r="CC173" s="639"/>
      <c r="CD173" s="639"/>
      <c r="CE173" s="639" t="s">
        <v>775</v>
      </c>
      <c r="CF173" s="639"/>
      <c r="CG173" s="639"/>
      <c r="CH173" s="639"/>
      <c r="CI173" s="639"/>
      <c r="CJ173" s="639"/>
      <c r="CK173" s="639"/>
      <c r="CL173" s="639"/>
      <c r="CM173" s="639"/>
      <c r="CN173" s="639"/>
      <c r="CO173" s="639"/>
      <c r="CP173" s="639"/>
      <c r="CQ173" s="51"/>
      <c r="CR173" s="6"/>
    </row>
    <row r="174" spans="4:96" ht="14.25" customHeight="1" x14ac:dyDescent="0.35">
      <c r="D174" s="335">
        <v>25</v>
      </c>
      <c r="E174" s="336"/>
      <c r="F174" s="434"/>
      <c r="G174" s="434"/>
      <c r="H174" s="434"/>
      <c r="I174" s="434"/>
      <c r="J174" s="434"/>
      <c r="K174" s="434"/>
      <c r="L174" s="434"/>
      <c r="M174" s="434"/>
      <c r="N174" s="434"/>
      <c r="O174" s="538"/>
      <c r="P174" s="538"/>
      <c r="Q174" s="538"/>
      <c r="R174" s="538"/>
      <c r="S174" s="538"/>
      <c r="T174" s="538"/>
      <c r="U174" s="538"/>
      <c r="V174" s="538"/>
      <c r="W174" s="538"/>
      <c r="X174" s="538"/>
      <c r="Y174" s="538"/>
      <c r="Z174" s="538"/>
      <c r="AA174" s="538"/>
      <c r="AB174" s="538"/>
      <c r="AC174" s="538"/>
      <c r="AD174" s="538"/>
      <c r="AE174" s="538"/>
      <c r="AF174" s="538"/>
      <c r="AG174" s="538"/>
      <c r="AH174" s="538"/>
      <c r="AI174" s="538"/>
      <c r="AJ174" s="538"/>
      <c r="AK174" s="538"/>
      <c r="AL174" s="538"/>
      <c r="AM174" s="538"/>
      <c r="AN174" s="538"/>
      <c r="AO174" s="538"/>
      <c r="AP174" s="538"/>
      <c r="AQ174" s="538"/>
      <c r="AR174" s="538"/>
      <c r="AS174" s="538"/>
      <c r="AT174" s="538"/>
      <c r="AU174" s="38"/>
      <c r="AV174" s="38"/>
      <c r="AW174" s="38"/>
      <c r="AX174" s="37"/>
      <c r="AY174" s="52"/>
      <c r="AZ174" s="380"/>
      <c r="BA174" s="380"/>
      <c r="BB174" s="380"/>
      <c r="BC174" s="380"/>
      <c r="BD174" s="380"/>
      <c r="BE174" s="380"/>
      <c r="BF174" s="380"/>
      <c r="BG174" s="380"/>
      <c r="BH174" s="380"/>
      <c r="BI174" s="380"/>
      <c r="BJ174" s="380"/>
      <c r="BK174" s="380"/>
      <c r="BL174" s="380"/>
      <c r="BM174" s="380"/>
      <c r="BN174" s="380"/>
      <c r="BO174" s="380"/>
      <c r="BP174" s="380"/>
      <c r="BQ174" s="380"/>
      <c r="BR174" s="380"/>
      <c r="BS174" s="380"/>
      <c r="BT174" s="380"/>
      <c r="BU174" s="380"/>
      <c r="BV174" s="380"/>
      <c r="BW174" s="639"/>
      <c r="BX174" s="639"/>
      <c r="BY174" s="639"/>
      <c r="BZ174" s="639"/>
      <c r="CA174" s="639"/>
      <c r="CB174" s="639"/>
      <c r="CC174" s="639"/>
      <c r="CD174" s="639"/>
      <c r="CE174" s="639"/>
      <c r="CF174" s="639"/>
      <c r="CG174" s="639"/>
      <c r="CH174" s="639"/>
      <c r="CI174" s="639"/>
      <c r="CJ174" s="639"/>
      <c r="CK174" s="639"/>
      <c r="CL174" s="639"/>
      <c r="CM174" s="639"/>
      <c r="CN174" s="639"/>
      <c r="CO174" s="639"/>
      <c r="CP174" s="639"/>
      <c r="CQ174" s="51"/>
      <c r="CR174" s="6"/>
    </row>
    <row r="175" spans="4:96" ht="14.25" customHeight="1" x14ac:dyDescent="0.35">
      <c r="D175" s="335">
        <v>26</v>
      </c>
      <c r="E175" s="336"/>
      <c r="F175" s="434"/>
      <c r="G175" s="434"/>
      <c r="H175" s="434"/>
      <c r="I175" s="434"/>
      <c r="J175" s="434"/>
      <c r="K175" s="434"/>
      <c r="L175" s="434"/>
      <c r="M175" s="434"/>
      <c r="N175" s="434"/>
      <c r="O175" s="538"/>
      <c r="P175" s="538"/>
      <c r="Q175" s="538"/>
      <c r="R175" s="538"/>
      <c r="S175" s="538"/>
      <c r="T175" s="538"/>
      <c r="U175" s="538"/>
      <c r="V175" s="538"/>
      <c r="W175" s="538"/>
      <c r="X175" s="538"/>
      <c r="Y175" s="538"/>
      <c r="Z175" s="538"/>
      <c r="AA175" s="538"/>
      <c r="AB175" s="538"/>
      <c r="AC175" s="538"/>
      <c r="AD175" s="538"/>
      <c r="AE175" s="538"/>
      <c r="AF175" s="538"/>
      <c r="AG175" s="538"/>
      <c r="AH175" s="538"/>
      <c r="AI175" s="538"/>
      <c r="AJ175" s="538"/>
      <c r="AK175" s="538"/>
      <c r="AL175" s="538"/>
      <c r="AM175" s="538"/>
      <c r="AN175" s="538"/>
      <c r="AO175" s="538"/>
      <c r="AP175" s="538"/>
      <c r="AQ175" s="538"/>
      <c r="AR175" s="538"/>
      <c r="AS175" s="538"/>
      <c r="AT175" s="538"/>
      <c r="AU175" s="38"/>
      <c r="AV175" s="38"/>
      <c r="AW175" s="38"/>
      <c r="AX175" s="37"/>
      <c r="AY175" s="24"/>
      <c r="AZ175" s="380"/>
      <c r="BA175" s="380"/>
      <c r="BB175" s="380"/>
      <c r="BC175" s="380"/>
      <c r="BD175" s="380"/>
      <c r="BE175" s="380"/>
      <c r="BF175" s="380"/>
      <c r="BG175" s="380"/>
      <c r="BH175" s="380"/>
      <c r="BI175" s="380"/>
      <c r="BJ175" s="380"/>
      <c r="BK175" s="380"/>
      <c r="BL175" s="380"/>
      <c r="BM175" s="380"/>
      <c r="BN175" s="380"/>
      <c r="BO175" s="380"/>
      <c r="BP175" s="380"/>
      <c r="BQ175" s="380"/>
      <c r="BR175" s="380"/>
      <c r="BS175" s="380"/>
      <c r="BT175" s="380"/>
      <c r="BU175" s="380"/>
      <c r="BV175" s="380"/>
      <c r="BW175" s="639"/>
      <c r="BX175" s="639"/>
      <c r="BY175" s="639"/>
      <c r="BZ175" s="639"/>
      <c r="CA175" s="639"/>
      <c r="CB175" s="639"/>
      <c r="CC175" s="639"/>
      <c r="CD175" s="639"/>
      <c r="CE175" s="639"/>
      <c r="CF175" s="639"/>
      <c r="CG175" s="639"/>
      <c r="CH175" s="639"/>
      <c r="CI175" s="639"/>
      <c r="CJ175" s="639"/>
      <c r="CK175" s="639"/>
      <c r="CL175" s="639"/>
      <c r="CM175" s="639"/>
      <c r="CN175" s="639"/>
      <c r="CO175" s="639"/>
      <c r="CP175" s="639"/>
      <c r="CQ175" s="106"/>
      <c r="CR175" s="6"/>
    </row>
    <row r="176" spans="4:96" ht="14.25" customHeight="1" x14ac:dyDescent="0.35">
      <c r="D176" s="335">
        <v>27</v>
      </c>
      <c r="E176" s="336"/>
      <c r="F176" s="434"/>
      <c r="G176" s="434"/>
      <c r="H176" s="434"/>
      <c r="I176" s="434"/>
      <c r="J176" s="434"/>
      <c r="K176" s="434"/>
      <c r="L176" s="434"/>
      <c r="M176" s="434"/>
      <c r="N176" s="434"/>
      <c r="O176" s="538"/>
      <c r="P176" s="538"/>
      <c r="Q176" s="538"/>
      <c r="R176" s="538"/>
      <c r="S176" s="538"/>
      <c r="T176" s="538"/>
      <c r="U176" s="538"/>
      <c r="V176" s="538"/>
      <c r="W176" s="538"/>
      <c r="X176" s="538"/>
      <c r="Y176" s="538"/>
      <c r="Z176" s="538"/>
      <c r="AA176" s="538"/>
      <c r="AB176" s="538"/>
      <c r="AC176" s="538"/>
      <c r="AD176" s="538"/>
      <c r="AE176" s="538"/>
      <c r="AF176" s="538"/>
      <c r="AG176" s="538"/>
      <c r="AH176" s="538"/>
      <c r="AI176" s="538"/>
      <c r="AJ176" s="538"/>
      <c r="AK176" s="538"/>
      <c r="AL176" s="538"/>
      <c r="AM176" s="538"/>
      <c r="AN176" s="538"/>
      <c r="AO176" s="538"/>
      <c r="AP176" s="538"/>
      <c r="AQ176" s="538"/>
      <c r="AR176" s="538"/>
      <c r="AS176" s="538"/>
      <c r="AT176" s="538"/>
      <c r="AU176" s="38"/>
      <c r="AV176" s="38"/>
      <c r="AW176" s="38"/>
      <c r="AX176" s="37"/>
      <c r="AY176" s="107"/>
      <c r="AZ176" s="673">
        <f>+BG176+BO176</f>
        <v>41.12</v>
      </c>
      <c r="BA176" s="673"/>
      <c r="BB176" s="673"/>
      <c r="BC176" s="673"/>
      <c r="BD176" s="673"/>
      <c r="BE176" s="673"/>
      <c r="BF176" s="673"/>
      <c r="BG176" s="673">
        <v>0.14000000000000001</v>
      </c>
      <c r="BH176" s="673"/>
      <c r="BI176" s="673"/>
      <c r="BJ176" s="673"/>
      <c r="BK176" s="673"/>
      <c r="BL176" s="673"/>
      <c r="BM176" s="673"/>
      <c r="BN176" s="673"/>
      <c r="BO176" s="673">
        <v>40.98</v>
      </c>
      <c r="BP176" s="673"/>
      <c r="BQ176" s="673"/>
      <c r="BR176" s="673"/>
      <c r="BS176" s="673"/>
      <c r="BT176" s="673"/>
      <c r="BU176" s="673"/>
      <c r="BV176" s="673"/>
      <c r="BW176" s="674">
        <v>2758</v>
      </c>
      <c r="BX176" s="674"/>
      <c r="BY176" s="674"/>
      <c r="BZ176" s="674"/>
      <c r="CA176" s="674"/>
      <c r="CB176" s="674"/>
      <c r="CC176" s="674"/>
      <c r="CD176" s="674"/>
      <c r="CE176" s="654">
        <f>+BW176/AZ176</f>
        <v>67.071984435797674</v>
      </c>
      <c r="CF176" s="654"/>
      <c r="CG176" s="654"/>
      <c r="CH176" s="654"/>
      <c r="CI176" s="654"/>
      <c r="CJ176" s="654"/>
      <c r="CK176" s="654"/>
      <c r="CL176" s="654"/>
      <c r="CM176" s="654"/>
      <c r="CN176" s="654"/>
      <c r="CO176" s="654"/>
      <c r="CP176" s="654"/>
      <c r="CQ176" s="106"/>
      <c r="CR176" s="6"/>
    </row>
    <row r="177" spans="4:97" ht="14.25" customHeight="1" x14ac:dyDescent="0.35">
      <c r="D177" s="335">
        <v>28</v>
      </c>
      <c r="E177" s="336"/>
      <c r="F177" s="434"/>
      <c r="G177" s="434"/>
      <c r="H177" s="434"/>
      <c r="I177" s="434"/>
      <c r="J177" s="434"/>
      <c r="K177" s="434"/>
      <c r="L177" s="434"/>
      <c r="M177" s="434"/>
      <c r="N177" s="434"/>
      <c r="O177" s="538"/>
      <c r="P177" s="538"/>
      <c r="Q177" s="538"/>
      <c r="R177" s="538"/>
      <c r="S177" s="538"/>
      <c r="T177" s="538"/>
      <c r="U177" s="538"/>
      <c r="V177" s="538"/>
      <c r="W177" s="538"/>
      <c r="X177" s="538"/>
      <c r="Y177" s="538"/>
      <c r="Z177" s="538"/>
      <c r="AA177" s="538"/>
      <c r="AB177" s="538"/>
      <c r="AC177" s="538"/>
      <c r="AD177" s="538"/>
      <c r="AE177" s="538"/>
      <c r="AF177" s="538"/>
      <c r="AG177" s="538"/>
      <c r="AH177" s="538"/>
      <c r="AI177" s="538"/>
      <c r="AJ177" s="538"/>
      <c r="AK177" s="538"/>
      <c r="AL177" s="538"/>
      <c r="AM177" s="538"/>
      <c r="AN177" s="538"/>
      <c r="AO177" s="538"/>
      <c r="AP177" s="538"/>
      <c r="AQ177" s="538"/>
      <c r="AR177" s="538"/>
      <c r="AS177" s="538"/>
      <c r="AT177" s="538"/>
      <c r="AU177" s="38"/>
      <c r="AV177" s="38"/>
      <c r="AW177" s="38"/>
      <c r="AX177" s="37"/>
      <c r="AY177" s="24"/>
      <c r="AZ177" s="673"/>
      <c r="BA177" s="673"/>
      <c r="BB177" s="673"/>
      <c r="BC177" s="673"/>
      <c r="BD177" s="673"/>
      <c r="BE177" s="673"/>
      <c r="BF177" s="673"/>
      <c r="BG177" s="673"/>
      <c r="BH177" s="673"/>
      <c r="BI177" s="673"/>
      <c r="BJ177" s="673"/>
      <c r="BK177" s="673"/>
      <c r="BL177" s="673"/>
      <c r="BM177" s="673"/>
      <c r="BN177" s="673"/>
      <c r="BO177" s="673"/>
      <c r="BP177" s="673"/>
      <c r="BQ177" s="673"/>
      <c r="BR177" s="673"/>
      <c r="BS177" s="673"/>
      <c r="BT177" s="673"/>
      <c r="BU177" s="673"/>
      <c r="BV177" s="673"/>
      <c r="BW177" s="674"/>
      <c r="BX177" s="674"/>
      <c r="BY177" s="674"/>
      <c r="BZ177" s="674"/>
      <c r="CA177" s="674"/>
      <c r="CB177" s="674"/>
      <c r="CC177" s="674"/>
      <c r="CD177" s="674"/>
      <c r="CE177" s="654"/>
      <c r="CF177" s="654"/>
      <c r="CG177" s="654"/>
      <c r="CH177" s="654"/>
      <c r="CI177" s="654"/>
      <c r="CJ177" s="654"/>
      <c r="CK177" s="654"/>
      <c r="CL177" s="654"/>
      <c r="CM177" s="654"/>
      <c r="CN177" s="654"/>
      <c r="CO177" s="654"/>
      <c r="CP177" s="654"/>
      <c r="CQ177" s="25"/>
    </row>
    <row r="178" spans="4:97" ht="14.25" customHeight="1" x14ac:dyDescent="0.35">
      <c r="D178" s="335">
        <v>29</v>
      </c>
      <c r="E178" s="336"/>
      <c r="F178" s="434"/>
      <c r="G178" s="434"/>
      <c r="H178" s="434"/>
      <c r="I178" s="434"/>
      <c r="J178" s="434"/>
      <c r="K178" s="434"/>
      <c r="L178" s="434"/>
      <c r="M178" s="434"/>
      <c r="N178" s="434"/>
      <c r="O178" s="538"/>
      <c r="P178" s="538"/>
      <c r="Q178" s="538"/>
      <c r="R178" s="538"/>
      <c r="S178" s="538"/>
      <c r="T178" s="538"/>
      <c r="U178" s="538"/>
      <c r="V178" s="538"/>
      <c r="W178" s="538"/>
      <c r="X178" s="538"/>
      <c r="Y178" s="538"/>
      <c r="Z178" s="538"/>
      <c r="AA178" s="538"/>
      <c r="AB178" s="538"/>
      <c r="AC178" s="538"/>
      <c r="AD178" s="538"/>
      <c r="AE178" s="538"/>
      <c r="AF178" s="538"/>
      <c r="AG178" s="538"/>
      <c r="AH178" s="538"/>
      <c r="AI178" s="538"/>
      <c r="AJ178" s="538"/>
      <c r="AK178" s="538"/>
      <c r="AL178" s="538"/>
      <c r="AM178" s="538"/>
      <c r="AN178" s="538"/>
      <c r="AO178" s="538"/>
      <c r="AP178" s="538"/>
      <c r="AQ178" s="538"/>
      <c r="AR178" s="538"/>
      <c r="AS178" s="538"/>
      <c r="AT178" s="538"/>
      <c r="AU178" s="38"/>
      <c r="AV178" s="38"/>
      <c r="AW178" s="38"/>
      <c r="AX178" s="37"/>
      <c r="AY178" s="24"/>
      <c r="AZ178" s="55" t="s">
        <v>360</v>
      </c>
      <c r="BA178" s="33"/>
      <c r="BB178" s="55"/>
      <c r="BC178" s="55"/>
      <c r="BD178" s="55"/>
      <c r="BE178" s="55"/>
      <c r="BF178" s="55"/>
      <c r="BG178" s="55"/>
      <c r="BH178" s="55"/>
      <c r="BI178" s="55"/>
      <c r="BJ178" s="55"/>
      <c r="BK178" s="55"/>
      <c r="BL178" s="55"/>
      <c r="BM178" s="55"/>
      <c r="BN178" s="55"/>
      <c r="BO178" s="55"/>
      <c r="BP178" s="55"/>
      <c r="BQ178" s="55"/>
      <c r="BR178" s="55"/>
      <c r="BS178" s="55"/>
      <c r="BT178" s="55"/>
      <c r="BU178" s="55"/>
      <c r="BV178" s="55"/>
      <c r="BW178" s="55"/>
      <c r="BX178" s="55"/>
      <c r="BY178" s="55"/>
      <c r="BZ178" s="55"/>
      <c r="CA178" s="55"/>
      <c r="CB178" s="55"/>
      <c r="CC178" s="55"/>
      <c r="CD178" s="55"/>
      <c r="CE178" s="55"/>
      <c r="CF178" s="55"/>
      <c r="CG178" s="55"/>
      <c r="CH178" s="55"/>
      <c r="CI178" s="55"/>
      <c r="CJ178" s="55"/>
      <c r="CK178" s="55"/>
      <c r="CL178" s="55"/>
      <c r="CM178" s="55"/>
      <c r="CN178" s="55"/>
      <c r="CO178" s="55"/>
      <c r="CP178" s="55"/>
      <c r="CQ178" s="53"/>
    </row>
    <row r="179" spans="4:97" ht="14.25" customHeight="1" x14ac:dyDescent="0.35">
      <c r="D179" s="335">
        <v>30</v>
      </c>
      <c r="E179" s="336"/>
      <c r="F179" s="434"/>
      <c r="G179" s="434"/>
      <c r="H179" s="434"/>
      <c r="I179" s="434"/>
      <c r="J179" s="434"/>
      <c r="K179" s="434"/>
      <c r="L179" s="434"/>
      <c r="M179" s="434"/>
      <c r="N179" s="434"/>
      <c r="O179" s="538"/>
      <c r="P179" s="538"/>
      <c r="Q179" s="538"/>
      <c r="R179" s="538"/>
      <c r="S179" s="538"/>
      <c r="T179" s="538"/>
      <c r="U179" s="538"/>
      <c r="V179" s="538"/>
      <c r="W179" s="538"/>
      <c r="X179" s="538"/>
      <c r="Y179" s="538"/>
      <c r="Z179" s="538"/>
      <c r="AA179" s="538"/>
      <c r="AB179" s="538"/>
      <c r="AC179" s="538"/>
      <c r="AD179" s="538"/>
      <c r="AE179" s="538"/>
      <c r="AF179" s="538"/>
      <c r="AG179" s="538"/>
      <c r="AH179" s="538"/>
      <c r="AI179" s="538"/>
      <c r="AJ179" s="538"/>
      <c r="AK179" s="538"/>
      <c r="AL179" s="538"/>
      <c r="AM179" s="538"/>
      <c r="AN179" s="538"/>
      <c r="AO179" s="538"/>
      <c r="AP179" s="538"/>
      <c r="AQ179" s="538"/>
      <c r="AR179" s="538"/>
      <c r="AS179" s="538"/>
      <c r="AT179" s="538"/>
      <c r="AU179" s="38"/>
      <c r="AV179" s="38"/>
      <c r="AW179" s="38"/>
      <c r="AX179" s="37"/>
      <c r="AY179" s="42"/>
      <c r="AZ179" s="43"/>
      <c r="BA179" s="43"/>
      <c r="BB179" s="43"/>
      <c r="BC179" s="43"/>
      <c r="BD179" s="43"/>
      <c r="BE179" s="43"/>
      <c r="BF179" s="43"/>
      <c r="BG179" s="43"/>
      <c r="BH179" s="43"/>
      <c r="BI179" s="43"/>
      <c r="BJ179" s="44"/>
      <c r="BK179" s="44"/>
      <c r="BL179" s="44"/>
      <c r="BM179" s="44"/>
      <c r="BN179" s="44"/>
      <c r="BO179" s="44"/>
      <c r="BP179" s="44"/>
      <c r="BQ179" s="44"/>
      <c r="BR179" s="44"/>
      <c r="BS179" s="27"/>
      <c r="BT179" s="27"/>
      <c r="BU179" s="27"/>
      <c r="BV179" s="27"/>
      <c r="BW179" s="27"/>
      <c r="BX179" s="27"/>
      <c r="BY179" s="27"/>
      <c r="BZ179" s="27"/>
      <c r="CA179" s="27"/>
      <c r="CB179" s="27"/>
      <c r="CC179" s="27"/>
      <c r="CD179" s="27"/>
      <c r="CE179" s="27"/>
      <c r="CF179" s="27"/>
      <c r="CG179" s="27"/>
      <c r="CH179" s="27"/>
      <c r="CI179" s="27"/>
      <c r="CJ179" s="27"/>
      <c r="CK179" s="27"/>
      <c r="CL179" s="27"/>
      <c r="CM179" s="27"/>
      <c r="CN179" s="27"/>
      <c r="CO179" s="27"/>
      <c r="CP179" s="27"/>
      <c r="CQ179" s="28"/>
    </row>
    <row r="180" spans="4:97" ht="14.25" customHeight="1" x14ac:dyDescent="0.35">
      <c r="D180" s="11" t="s">
        <v>43</v>
      </c>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row>
    <row r="181" spans="4:97" ht="14.25" customHeight="1" x14ac:dyDescent="0.35">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c r="AD181" s="97"/>
      <c r="AE181" s="97"/>
      <c r="AF181" s="97"/>
      <c r="AG181" s="97"/>
      <c r="AH181" s="97"/>
      <c r="AI181" s="97"/>
      <c r="AJ181" s="97"/>
      <c r="AK181" s="97"/>
      <c r="AL181" s="97"/>
      <c r="AM181" s="97"/>
      <c r="AN181" s="97"/>
      <c r="AO181" s="97"/>
      <c r="AP181" s="97"/>
      <c r="AQ181" s="97"/>
      <c r="AR181" s="97"/>
      <c r="AS181" s="97"/>
      <c r="AT181" s="97"/>
      <c r="AU181" s="219"/>
      <c r="AV181" s="219"/>
      <c r="AW181" s="219"/>
      <c r="AX181" s="97"/>
      <c r="AY181" s="97"/>
      <c r="AZ181" s="97"/>
      <c r="BA181" s="97"/>
      <c r="BB181" s="97"/>
      <c r="BC181" s="97"/>
      <c r="BD181" s="97"/>
      <c r="BE181" s="97"/>
    </row>
    <row r="182" spans="4:97" ht="14.25" customHeight="1" x14ac:dyDescent="0.35">
      <c r="D182" s="432" t="s">
        <v>88</v>
      </c>
      <c r="E182" s="432"/>
      <c r="F182" s="432"/>
      <c r="G182" s="432"/>
      <c r="H182" s="432"/>
      <c r="I182" s="432"/>
      <c r="J182" s="432"/>
      <c r="K182" s="432"/>
      <c r="L182" s="432"/>
      <c r="M182" s="432"/>
      <c r="N182" s="432"/>
      <c r="O182" s="432"/>
      <c r="P182" s="432"/>
      <c r="Q182" s="432"/>
      <c r="R182" s="432"/>
      <c r="S182" s="432"/>
      <c r="T182" s="432"/>
      <c r="U182" s="432"/>
      <c r="V182" s="432"/>
      <c r="W182" s="432"/>
      <c r="X182" s="432"/>
      <c r="Y182" s="432"/>
      <c r="Z182" s="432"/>
      <c r="AA182" s="432"/>
      <c r="AB182" s="432"/>
      <c r="AC182" s="432"/>
      <c r="AD182" s="432"/>
      <c r="AE182" s="432"/>
      <c r="AF182" s="432"/>
      <c r="AG182" s="432"/>
      <c r="AH182" s="432"/>
      <c r="AI182" s="432"/>
      <c r="AJ182" s="432"/>
      <c r="AK182" s="432"/>
      <c r="AL182" s="432"/>
      <c r="AM182" s="432"/>
      <c r="AN182" s="432"/>
      <c r="AO182" s="432"/>
      <c r="AP182" s="432"/>
      <c r="AQ182" s="432"/>
      <c r="AR182" s="432"/>
      <c r="AS182" s="432"/>
      <c r="AT182" s="432"/>
      <c r="AU182" s="216"/>
      <c r="AV182" s="216"/>
      <c r="AW182" s="216"/>
      <c r="AX182" s="9"/>
      <c r="AY182" s="432" t="s">
        <v>90</v>
      </c>
      <c r="AZ182" s="432"/>
      <c r="BA182" s="432"/>
      <c r="BB182" s="432"/>
      <c r="BC182" s="432"/>
      <c r="BD182" s="432"/>
      <c r="BE182" s="432"/>
      <c r="BF182" s="432"/>
      <c r="BG182" s="432"/>
      <c r="BH182" s="432"/>
      <c r="BI182" s="432"/>
      <c r="BJ182" s="432"/>
      <c r="BK182" s="432"/>
      <c r="BL182" s="432"/>
      <c r="BM182" s="432"/>
      <c r="BN182" s="432"/>
      <c r="BO182" s="432"/>
      <c r="BP182" s="432"/>
      <c r="BQ182" s="432"/>
      <c r="BR182" s="432"/>
      <c r="BS182" s="432"/>
      <c r="BT182" s="432"/>
      <c r="BU182" s="432"/>
      <c r="BV182" s="432"/>
      <c r="BW182" s="432"/>
      <c r="BX182" s="432"/>
      <c r="BY182" s="432"/>
      <c r="BZ182" s="432"/>
      <c r="CA182" s="432"/>
      <c r="CB182" s="432"/>
      <c r="CC182" s="432"/>
      <c r="CD182" s="432"/>
      <c r="CE182" s="432"/>
      <c r="CF182" s="432"/>
      <c r="CG182" s="432"/>
      <c r="CH182" s="432"/>
      <c r="CI182" s="432"/>
      <c r="CJ182" s="432"/>
      <c r="CK182" s="432"/>
      <c r="CL182" s="432"/>
      <c r="CM182" s="432"/>
      <c r="CN182" s="432"/>
      <c r="CO182" s="432"/>
      <c r="CP182" s="432"/>
      <c r="CQ182" s="432"/>
      <c r="CR182" s="9"/>
      <c r="CS182" s="114"/>
    </row>
    <row r="183" spans="4:97" ht="14.25" customHeight="1" x14ac:dyDescent="0.35">
      <c r="D183" s="300"/>
      <c r="E183" s="300"/>
      <c r="F183" s="300"/>
      <c r="G183" s="300"/>
      <c r="H183" s="300"/>
      <c r="I183" s="300"/>
      <c r="J183" s="300"/>
      <c r="K183" s="300"/>
      <c r="L183" s="300"/>
      <c r="M183" s="300"/>
      <c r="N183" s="300"/>
      <c r="O183" s="300"/>
      <c r="P183" s="300"/>
      <c r="Q183" s="300"/>
      <c r="R183" s="300"/>
      <c r="S183" s="300"/>
      <c r="T183" s="300"/>
      <c r="U183" s="300"/>
      <c r="V183" s="300"/>
      <c r="W183" s="300"/>
      <c r="X183" s="300"/>
      <c r="Y183" s="300"/>
      <c r="Z183" s="300"/>
      <c r="AA183" s="300"/>
      <c r="AB183" s="300"/>
      <c r="AC183" s="300"/>
      <c r="AD183" s="300"/>
      <c r="AE183" s="300"/>
      <c r="AF183" s="300"/>
      <c r="AG183" s="300"/>
      <c r="AH183" s="300"/>
      <c r="AI183" s="300"/>
      <c r="AJ183" s="300"/>
      <c r="AK183" s="300"/>
      <c r="AL183" s="300"/>
      <c r="AM183" s="300"/>
      <c r="AN183" s="300"/>
      <c r="AO183" s="300"/>
      <c r="AP183" s="300"/>
      <c r="AQ183" s="300"/>
      <c r="AR183" s="300"/>
      <c r="AS183" s="300"/>
      <c r="AT183" s="300"/>
      <c r="AU183" s="220"/>
      <c r="AV183" s="220"/>
      <c r="AW183" s="220"/>
      <c r="AX183" s="14"/>
      <c r="AY183" s="432"/>
      <c r="AZ183" s="432"/>
      <c r="BA183" s="432"/>
      <c r="BB183" s="432"/>
      <c r="BC183" s="432"/>
      <c r="BD183" s="432"/>
      <c r="BE183" s="432"/>
      <c r="BF183" s="432"/>
      <c r="BG183" s="432"/>
      <c r="BH183" s="432"/>
      <c r="BI183" s="432"/>
      <c r="BJ183" s="432"/>
      <c r="BK183" s="432"/>
      <c r="BL183" s="432"/>
      <c r="BM183" s="432"/>
      <c r="BN183" s="432"/>
      <c r="BO183" s="432"/>
      <c r="BP183" s="432"/>
      <c r="BQ183" s="432"/>
      <c r="BR183" s="432"/>
      <c r="BS183" s="432"/>
      <c r="BT183" s="432"/>
      <c r="BU183" s="432"/>
      <c r="BV183" s="432"/>
      <c r="BW183" s="432"/>
      <c r="BX183" s="432"/>
      <c r="BY183" s="432"/>
      <c r="BZ183" s="432"/>
      <c r="CA183" s="432"/>
      <c r="CB183" s="432"/>
      <c r="CC183" s="432"/>
      <c r="CD183" s="432"/>
      <c r="CE183" s="432"/>
      <c r="CF183" s="432"/>
      <c r="CG183" s="432"/>
      <c r="CH183" s="432"/>
      <c r="CI183" s="432"/>
      <c r="CJ183" s="432"/>
      <c r="CK183" s="432"/>
      <c r="CL183" s="432"/>
      <c r="CM183" s="432"/>
      <c r="CN183" s="432"/>
      <c r="CO183" s="432"/>
      <c r="CP183" s="432"/>
      <c r="CQ183" s="432"/>
      <c r="CR183" s="9"/>
      <c r="CS183" s="114"/>
    </row>
    <row r="184" spans="4:97" ht="14.25" customHeight="1" x14ac:dyDescent="0.35">
      <c r="D184" s="639" t="s">
        <v>41</v>
      </c>
      <c r="E184" s="639"/>
      <c r="F184" s="639"/>
      <c r="G184" s="639"/>
      <c r="H184" s="639"/>
      <c r="I184" s="639"/>
      <c r="J184" s="639"/>
      <c r="K184" s="639"/>
      <c r="L184" s="639"/>
      <c r="M184" s="639"/>
      <c r="N184" s="639"/>
      <c r="O184" s="639"/>
      <c r="P184" s="639"/>
      <c r="Q184" s="639"/>
      <c r="R184" s="639"/>
      <c r="S184" s="639"/>
      <c r="T184" s="639"/>
      <c r="U184" s="639"/>
      <c r="V184" s="380" t="s">
        <v>42</v>
      </c>
      <c r="W184" s="380"/>
      <c r="X184" s="380"/>
      <c r="Y184" s="380"/>
      <c r="Z184" s="380"/>
      <c r="AA184" s="380"/>
      <c r="AB184" s="380"/>
      <c r="AC184" s="380"/>
      <c r="AD184" s="380"/>
      <c r="AE184" s="380"/>
      <c r="AF184" s="380"/>
      <c r="AG184" s="380"/>
      <c r="AH184" s="639" t="s">
        <v>35</v>
      </c>
      <c r="AI184" s="639"/>
      <c r="AJ184" s="639"/>
      <c r="AK184" s="639"/>
      <c r="AL184" s="639"/>
      <c r="AM184" s="639"/>
      <c r="AN184" s="639"/>
      <c r="AO184" s="639"/>
      <c r="AP184" s="639"/>
      <c r="AQ184" s="639"/>
      <c r="AR184" s="639"/>
      <c r="AS184" s="639"/>
      <c r="AT184" s="639"/>
      <c r="AU184" s="279"/>
      <c r="AV184" s="279"/>
      <c r="AW184" s="279"/>
      <c r="AX184" s="50"/>
      <c r="AY184" s="652" t="s">
        <v>48</v>
      </c>
      <c r="AZ184" s="653"/>
      <c r="BA184" s="653"/>
      <c r="BB184" s="653"/>
      <c r="BC184" s="653"/>
      <c r="BD184" s="653"/>
      <c r="BE184" s="653"/>
      <c r="BF184" s="653"/>
      <c r="BG184" s="653"/>
      <c r="BH184" s="653"/>
      <c r="BI184" s="653"/>
      <c r="BJ184" s="653"/>
      <c r="BK184" s="653"/>
      <c r="BL184" s="653"/>
      <c r="BM184" s="653"/>
      <c r="BN184" s="653"/>
      <c r="BO184" s="653"/>
      <c r="BP184" s="653"/>
      <c r="BQ184" s="653"/>
      <c r="BR184" s="653"/>
      <c r="BS184" s="653"/>
      <c r="BT184" s="653"/>
      <c r="BU184" s="653"/>
      <c r="BV184" s="653"/>
      <c r="BW184" s="380" t="s">
        <v>24</v>
      </c>
      <c r="BX184" s="380"/>
      <c r="BY184" s="380"/>
      <c r="BZ184" s="380"/>
      <c r="CA184" s="380"/>
      <c r="CB184" s="380"/>
      <c r="CC184" s="380"/>
      <c r="CD184" s="380"/>
      <c r="CE184" s="380"/>
      <c r="CF184" s="380"/>
      <c r="CG184" s="380"/>
      <c r="CH184" s="380"/>
      <c r="CI184" s="380"/>
      <c r="CJ184" s="380"/>
      <c r="CK184" s="380"/>
      <c r="CL184" s="380"/>
      <c r="CM184" s="380"/>
      <c r="CN184" s="380"/>
      <c r="CO184" s="380"/>
      <c r="CP184" s="380"/>
      <c r="CQ184" s="380"/>
      <c r="CR184" s="7"/>
      <c r="CS184" s="108"/>
    </row>
    <row r="185" spans="4:97" ht="14.25" customHeight="1" x14ac:dyDescent="0.35">
      <c r="D185" s="639"/>
      <c r="E185" s="639"/>
      <c r="F185" s="639"/>
      <c r="G185" s="639"/>
      <c r="H185" s="639"/>
      <c r="I185" s="639"/>
      <c r="J185" s="639"/>
      <c r="K185" s="639"/>
      <c r="L185" s="639"/>
      <c r="M185" s="639"/>
      <c r="N185" s="639"/>
      <c r="O185" s="639"/>
      <c r="P185" s="639"/>
      <c r="Q185" s="639"/>
      <c r="R185" s="639"/>
      <c r="S185" s="639"/>
      <c r="T185" s="639"/>
      <c r="U185" s="639"/>
      <c r="V185" s="380"/>
      <c r="W185" s="380"/>
      <c r="X185" s="380"/>
      <c r="Y185" s="380"/>
      <c r="Z185" s="380"/>
      <c r="AA185" s="380"/>
      <c r="AB185" s="380"/>
      <c r="AC185" s="380"/>
      <c r="AD185" s="380"/>
      <c r="AE185" s="380"/>
      <c r="AF185" s="380"/>
      <c r="AG185" s="380"/>
      <c r="AH185" s="639"/>
      <c r="AI185" s="639"/>
      <c r="AJ185" s="639"/>
      <c r="AK185" s="639"/>
      <c r="AL185" s="639"/>
      <c r="AM185" s="639"/>
      <c r="AN185" s="639"/>
      <c r="AO185" s="639"/>
      <c r="AP185" s="639"/>
      <c r="AQ185" s="639"/>
      <c r="AR185" s="639"/>
      <c r="AS185" s="639"/>
      <c r="AT185" s="639"/>
      <c r="AU185" s="279"/>
      <c r="AV185" s="279"/>
      <c r="AW185" s="279"/>
      <c r="AX185" s="50"/>
      <c r="AY185" s="380" t="s">
        <v>49</v>
      </c>
      <c r="AZ185" s="380"/>
      <c r="BA185" s="380"/>
      <c r="BB185" s="380"/>
      <c r="BC185" s="380"/>
      <c r="BD185" s="380"/>
      <c r="BE185" s="380"/>
      <c r="BF185" s="380"/>
      <c r="BG185" s="380"/>
      <c r="BH185" s="380"/>
      <c r="BI185" s="374" t="s">
        <v>112</v>
      </c>
      <c r="BJ185" s="375"/>
      <c r="BK185" s="375"/>
      <c r="BL185" s="375"/>
      <c r="BM185" s="375"/>
      <c r="BN185" s="375"/>
      <c r="BO185" s="375"/>
      <c r="BP185" s="375"/>
      <c r="BQ185" s="375"/>
      <c r="BR185" s="375"/>
      <c r="BS185" s="375"/>
      <c r="BT185" s="375"/>
      <c r="BU185" s="375"/>
      <c r="BV185" s="375"/>
      <c r="BW185" s="380"/>
      <c r="BX185" s="380"/>
      <c r="BY185" s="380"/>
      <c r="BZ185" s="380"/>
      <c r="CA185" s="380"/>
      <c r="CB185" s="380"/>
      <c r="CC185" s="380"/>
      <c r="CD185" s="380"/>
      <c r="CE185" s="380"/>
      <c r="CF185" s="380"/>
      <c r="CG185" s="380"/>
      <c r="CH185" s="380"/>
      <c r="CI185" s="380"/>
      <c r="CJ185" s="380"/>
      <c r="CK185" s="380"/>
      <c r="CL185" s="380"/>
      <c r="CM185" s="380"/>
      <c r="CN185" s="380"/>
      <c r="CO185" s="380"/>
      <c r="CP185" s="380"/>
      <c r="CQ185" s="380"/>
      <c r="CR185" s="7"/>
      <c r="CS185" s="108"/>
    </row>
    <row r="186" spans="4:97" ht="14.25" customHeight="1" x14ac:dyDescent="0.35">
      <c r="D186" s="636" t="s">
        <v>45</v>
      </c>
      <c r="E186" s="636"/>
      <c r="F186" s="636"/>
      <c r="G186" s="636"/>
      <c r="H186" s="636"/>
      <c r="I186" s="636"/>
      <c r="J186" s="636"/>
      <c r="K186" s="636"/>
      <c r="L186" s="636"/>
      <c r="M186" s="636"/>
      <c r="N186" s="636"/>
      <c r="O186" s="636"/>
      <c r="P186" s="636"/>
      <c r="Q186" s="636"/>
      <c r="R186" s="636"/>
      <c r="S186" s="636"/>
      <c r="T186" s="636"/>
      <c r="U186" s="636"/>
      <c r="V186" s="636" t="s">
        <v>45</v>
      </c>
      <c r="W186" s="636"/>
      <c r="X186" s="636"/>
      <c r="Y186" s="636"/>
      <c r="Z186" s="636"/>
      <c r="AA186" s="636"/>
      <c r="AB186" s="636"/>
      <c r="AC186" s="636"/>
      <c r="AD186" s="636"/>
      <c r="AE186" s="636"/>
      <c r="AF186" s="636"/>
      <c r="AG186" s="636"/>
      <c r="AH186" s="636" t="s">
        <v>45</v>
      </c>
      <c r="AI186" s="636"/>
      <c r="AJ186" s="636"/>
      <c r="AK186" s="636"/>
      <c r="AL186" s="636"/>
      <c r="AM186" s="636"/>
      <c r="AN186" s="636"/>
      <c r="AO186" s="636"/>
      <c r="AP186" s="636"/>
      <c r="AQ186" s="636"/>
      <c r="AR186" s="636"/>
      <c r="AS186" s="636"/>
      <c r="AT186" s="636"/>
      <c r="AU186" s="232"/>
      <c r="AV186" s="232"/>
      <c r="AW186" s="232"/>
      <c r="AX186" s="56"/>
      <c r="AY186" s="380"/>
      <c r="AZ186" s="380"/>
      <c r="BA186" s="380"/>
      <c r="BB186" s="380"/>
      <c r="BC186" s="380"/>
      <c r="BD186" s="380"/>
      <c r="BE186" s="380"/>
      <c r="BF186" s="380"/>
      <c r="BG186" s="380"/>
      <c r="BH186" s="380"/>
      <c r="BI186" s="377"/>
      <c r="BJ186" s="378"/>
      <c r="BK186" s="378"/>
      <c r="BL186" s="378"/>
      <c r="BM186" s="378"/>
      <c r="BN186" s="378"/>
      <c r="BO186" s="378"/>
      <c r="BP186" s="378"/>
      <c r="BQ186" s="378"/>
      <c r="BR186" s="378"/>
      <c r="BS186" s="378"/>
      <c r="BT186" s="378"/>
      <c r="BU186" s="378"/>
      <c r="BV186" s="378"/>
      <c r="BW186" s="380"/>
      <c r="BX186" s="380"/>
      <c r="BY186" s="380"/>
      <c r="BZ186" s="380"/>
      <c r="CA186" s="380"/>
      <c r="CB186" s="380"/>
      <c r="CC186" s="380"/>
      <c r="CD186" s="380"/>
      <c r="CE186" s="380"/>
      <c r="CF186" s="380"/>
      <c r="CG186" s="380"/>
      <c r="CH186" s="380"/>
      <c r="CI186" s="380"/>
      <c r="CJ186" s="380"/>
      <c r="CK186" s="380"/>
      <c r="CL186" s="380"/>
      <c r="CM186" s="380"/>
      <c r="CN186" s="380"/>
      <c r="CO186" s="380"/>
      <c r="CP186" s="380"/>
      <c r="CQ186" s="380"/>
      <c r="CR186" s="7"/>
      <c r="CS186" s="108"/>
    </row>
    <row r="187" spans="4:97" ht="14.25" customHeight="1" x14ac:dyDescent="0.35">
      <c r="D187" s="636"/>
      <c r="E187" s="636"/>
      <c r="F187" s="636"/>
      <c r="G187" s="636"/>
      <c r="H187" s="636"/>
      <c r="I187" s="636"/>
      <c r="J187" s="636"/>
      <c r="K187" s="636"/>
      <c r="L187" s="636"/>
      <c r="M187" s="636"/>
      <c r="N187" s="636"/>
      <c r="O187" s="636"/>
      <c r="P187" s="636"/>
      <c r="Q187" s="636"/>
      <c r="R187" s="636"/>
      <c r="S187" s="636"/>
      <c r="T187" s="636"/>
      <c r="U187" s="636"/>
      <c r="V187" s="636"/>
      <c r="W187" s="636"/>
      <c r="X187" s="636"/>
      <c r="Y187" s="636"/>
      <c r="Z187" s="636"/>
      <c r="AA187" s="636"/>
      <c r="AB187" s="636"/>
      <c r="AC187" s="636"/>
      <c r="AD187" s="636"/>
      <c r="AE187" s="636"/>
      <c r="AF187" s="636"/>
      <c r="AG187" s="636"/>
      <c r="AH187" s="636"/>
      <c r="AI187" s="636"/>
      <c r="AJ187" s="636"/>
      <c r="AK187" s="636"/>
      <c r="AL187" s="636"/>
      <c r="AM187" s="636"/>
      <c r="AN187" s="636"/>
      <c r="AO187" s="636"/>
      <c r="AP187" s="636"/>
      <c r="AQ187" s="636"/>
      <c r="AR187" s="636"/>
      <c r="AS187" s="636"/>
      <c r="AT187" s="636"/>
      <c r="AU187" s="232"/>
      <c r="AV187" s="232"/>
      <c r="AW187" s="232"/>
      <c r="AX187" s="56"/>
      <c r="AY187" s="351" t="s">
        <v>653</v>
      </c>
      <c r="AZ187" s="351"/>
      <c r="BA187" s="351"/>
      <c r="BB187" s="351"/>
      <c r="BC187" s="351"/>
      <c r="BD187" s="351"/>
      <c r="BE187" s="351"/>
      <c r="BF187" s="351"/>
      <c r="BG187" s="351"/>
      <c r="BH187" s="351"/>
      <c r="BI187" s="351" t="s">
        <v>654</v>
      </c>
      <c r="BJ187" s="351"/>
      <c r="BK187" s="351"/>
      <c r="BL187" s="351"/>
      <c r="BM187" s="351"/>
      <c r="BN187" s="351"/>
      <c r="BO187" s="351"/>
      <c r="BP187" s="351"/>
      <c r="BQ187" s="351"/>
      <c r="BR187" s="351"/>
      <c r="BS187" s="351"/>
      <c r="BT187" s="351"/>
      <c r="BU187" s="351"/>
      <c r="BV187" s="351"/>
      <c r="BW187" s="351" t="s">
        <v>655</v>
      </c>
      <c r="BX187" s="351"/>
      <c r="BY187" s="351"/>
      <c r="BZ187" s="351"/>
      <c r="CA187" s="351"/>
      <c r="CB187" s="351"/>
      <c r="CC187" s="351"/>
      <c r="CD187" s="351"/>
      <c r="CE187" s="351"/>
      <c r="CF187" s="351"/>
      <c r="CG187" s="351"/>
      <c r="CH187" s="351"/>
      <c r="CI187" s="351"/>
      <c r="CJ187" s="351"/>
      <c r="CK187" s="351"/>
      <c r="CL187" s="351"/>
      <c r="CM187" s="351"/>
      <c r="CN187" s="351"/>
      <c r="CO187" s="351"/>
      <c r="CP187" s="351"/>
      <c r="CQ187" s="351"/>
      <c r="CR187" s="8"/>
      <c r="CS187" s="109"/>
    </row>
    <row r="188" spans="4:97" ht="14.25" customHeight="1" x14ac:dyDescent="0.35">
      <c r="D188" s="636"/>
      <c r="E188" s="636"/>
      <c r="F188" s="636"/>
      <c r="G188" s="636"/>
      <c r="H188" s="636"/>
      <c r="I188" s="636"/>
      <c r="J188" s="636"/>
      <c r="K188" s="636"/>
      <c r="L188" s="636"/>
      <c r="M188" s="636"/>
      <c r="N188" s="636"/>
      <c r="O188" s="636"/>
      <c r="P188" s="636"/>
      <c r="Q188" s="636"/>
      <c r="R188" s="636"/>
      <c r="S188" s="636"/>
      <c r="T188" s="636"/>
      <c r="U188" s="636"/>
      <c r="V188" s="636"/>
      <c r="W188" s="636"/>
      <c r="X188" s="636"/>
      <c r="Y188" s="636"/>
      <c r="Z188" s="636"/>
      <c r="AA188" s="636"/>
      <c r="AB188" s="636"/>
      <c r="AC188" s="636"/>
      <c r="AD188" s="636"/>
      <c r="AE188" s="636"/>
      <c r="AF188" s="636"/>
      <c r="AG188" s="636"/>
      <c r="AH188" s="636"/>
      <c r="AI188" s="636"/>
      <c r="AJ188" s="636"/>
      <c r="AK188" s="636"/>
      <c r="AL188" s="636"/>
      <c r="AM188" s="636"/>
      <c r="AN188" s="636"/>
      <c r="AO188" s="636"/>
      <c r="AP188" s="636"/>
      <c r="AQ188" s="636"/>
      <c r="AR188" s="636"/>
      <c r="AS188" s="636"/>
      <c r="AT188" s="636"/>
      <c r="AU188" s="232"/>
      <c r="AV188" s="232"/>
      <c r="AW188" s="232"/>
      <c r="AX188" s="56"/>
      <c r="AY188" s="351"/>
      <c r="AZ188" s="351"/>
      <c r="BA188" s="351"/>
      <c r="BB188" s="351"/>
      <c r="BC188" s="351"/>
      <c r="BD188" s="351"/>
      <c r="BE188" s="351"/>
      <c r="BF188" s="351"/>
      <c r="BG188" s="351"/>
      <c r="BH188" s="351"/>
      <c r="BI188" s="351"/>
      <c r="BJ188" s="351"/>
      <c r="BK188" s="351"/>
      <c r="BL188" s="351"/>
      <c r="BM188" s="351"/>
      <c r="BN188" s="351"/>
      <c r="BO188" s="351"/>
      <c r="BP188" s="351"/>
      <c r="BQ188" s="351"/>
      <c r="BR188" s="351"/>
      <c r="BS188" s="351"/>
      <c r="BT188" s="351"/>
      <c r="BU188" s="351"/>
      <c r="BV188" s="351"/>
      <c r="BW188" s="351"/>
      <c r="BX188" s="351"/>
      <c r="BY188" s="351"/>
      <c r="BZ188" s="351"/>
      <c r="CA188" s="351"/>
      <c r="CB188" s="351"/>
      <c r="CC188" s="351"/>
      <c r="CD188" s="351"/>
      <c r="CE188" s="351"/>
      <c r="CF188" s="351"/>
      <c r="CG188" s="351"/>
      <c r="CH188" s="351"/>
      <c r="CI188" s="351"/>
      <c r="CJ188" s="351"/>
      <c r="CK188" s="351"/>
      <c r="CL188" s="351"/>
      <c r="CM188" s="351"/>
      <c r="CN188" s="351"/>
      <c r="CO188" s="351"/>
      <c r="CP188" s="351"/>
      <c r="CQ188" s="351"/>
      <c r="CR188" s="8"/>
      <c r="CS188" s="109"/>
    </row>
    <row r="189" spans="4:97" ht="14.25" customHeight="1" x14ac:dyDescent="0.35">
      <c r="D189" s="636"/>
      <c r="E189" s="636"/>
      <c r="F189" s="636"/>
      <c r="G189" s="636"/>
      <c r="H189" s="636"/>
      <c r="I189" s="636"/>
      <c r="J189" s="636"/>
      <c r="K189" s="636"/>
      <c r="L189" s="636"/>
      <c r="M189" s="636"/>
      <c r="N189" s="636"/>
      <c r="O189" s="636"/>
      <c r="P189" s="636"/>
      <c r="Q189" s="636"/>
      <c r="R189" s="636"/>
      <c r="S189" s="636"/>
      <c r="T189" s="636"/>
      <c r="U189" s="636"/>
      <c r="V189" s="636"/>
      <c r="W189" s="636"/>
      <c r="X189" s="636"/>
      <c r="Y189" s="636"/>
      <c r="Z189" s="636"/>
      <c r="AA189" s="636"/>
      <c r="AB189" s="636"/>
      <c r="AC189" s="636"/>
      <c r="AD189" s="636"/>
      <c r="AE189" s="636"/>
      <c r="AF189" s="636"/>
      <c r="AG189" s="636"/>
      <c r="AH189" s="636"/>
      <c r="AI189" s="636"/>
      <c r="AJ189" s="636"/>
      <c r="AK189" s="636"/>
      <c r="AL189" s="636"/>
      <c r="AM189" s="636"/>
      <c r="AN189" s="636"/>
      <c r="AO189" s="636"/>
      <c r="AP189" s="636"/>
      <c r="AQ189" s="636"/>
      <c r="AR189" s="636"/>
      <c r="AS189" s="636"/>
      <c r="AT189" s="636"/>
      <c r="AU189" s="232"/>
      <c r="AV189" s="232"/>
      <c r="AW189" s="232"/>
      <c r="AX189" s="56"/>
      <c r="AY189" s="351"/>
      <c r="AZ189" s="351"/>
      <c r="BA189" s="351"/>
      <c r="BB189" s="351"/>
      <c r="BC189" s="351"/>
      <c r="BD189" s="351"/>
      <c r="BE189" s="351"/>
      <c r="BF189" s="351"/>
      <c r="BG189" s="351"/>
      <c r="BH189" s="351"/>
      <c r="BI189" s="351"/>
      <c r="BJ189" s="351"/>
      <c r="BK189" s="351"/>
      <c r="BL189" s="351"/>
      <c r="BM189" s="351"/>
      <c r="BN189" s="351"/>
      <c r="BO189" s="351"/>
      <c r="BP189" s="351"/>
      <c r="BQ189" s="351"/>
      <c r="BR189" s="351"/>
      <c r="BS189" s="351"/>
      <c r="BT189" s="351"/>
      <c r="BU189" s="351"/>
      <c r="BV189" s="351"/>
      <c r="BW189" s="351"/>
      <c r="BX189" s="351"/>
      <c r="BY189" s="351"/>
      <c r="BZ189" s="351"/>
      <c r="CA189" s="351"/>
      <c r="CB189" s="351"/>
      <c r="CC189" s="351"/>
      <c r="CD189" s="351"/>
      <c r="CE189" s="351"/>
      <c r="CF189" s="351"/>
      <c r="CG189" s="351"/>
      <c r="CH189" s="351"/>
      <c r="CI189" s="351"/>
      <c r="CJ189" s="351"/>
      <c r="CK189" s="351"/>
      <c r="CL189" s="351"/>
      <c r="CM189" s="351"/>
      <c r="CN189" s="351"/>
      <c r="CO189" s="351"/>
      <c r="CP189" s="351"/>
      <c r="CQ189" s="351"/>
      <c r="CR189" s="8"/>
      <c r="CS189" s="109"/>
    </row>
    <row r="190" spans="4:97" ht="14.25" customHeight="1" x14ac:dyDescent="0.35">
      <c r="D190" s="11" t="s">
        <v>43</v>
      </c>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351"/>
      <c r="AZ190" s="351"/>
      <c r="BA190" s="351"/>
      <c r="BB190" s="351"/>
      <c r="BC190" s="351"/>
      <c r="BD190" s="351"/>
      <c r="BE190" s="351"/>
      <c r="BF190" s="351"/>
      <c r="BG190" s="351"/>
      <c r="BH190" s="351"/>
      <c r="BI190" s="351"/>
      <c r="BJ190" s="351"/>
      <c r="BK190" s="351"/>
      <c r="BL190" s="351"/>
      <c r="BM190" s="351"/>
      <c r="BN190" s="351"/>
      <c r="BO190" s="351"/>
      <c r="BP190" s="351"/>
      <c r="BQ190" s="351"/>
      <c r="BR190" s="351"/>
      <c r="BS190" s="351"/>
      <c r="BT190" s="351"/>
      <c r="BU190" s="351"/>
      <c r="BV190" s="351"/>
      <c r="BW190" s="351"/>
      <c r="BX190" s="351"/>
      <c r="BY190" s="351"/>
      <c r="BZ190" s="351"/>
      <c r="CA190" s="351"/>
      <c r="CB190" s="351"/>
      <c r="CC190" s="351"/>
      <c r="CD190" s="351"/>
      <c r="CE190" s="351"/>
      <c r="CF190" s="351"/>
      <c r="CG190" s="351"/>
      <c r="CH190" s="351"/>
      <c r="CI190" s="351"/>
      <c r="CJ190" s="351"/>
      <c r="CK190" s="351"/>
      <c r="CL190" s="351"/>
      <c r="CM190" s="351"/>
      <c r="CN190" s="351"/>
      <c r="CO190" s="351"/>
      <c r="CP190" s="351"/>
      <c r="CQ190" s="351"/>
      <c r="CR190" s="8"/>
      <c r="CS190" s="109"/>
    </row>
    <row r="191" spans="4:97" ht="14.25" customHeight="1" x14ac:dyDescent="0.35">
      <c r="AY191" s="351"/>
      <c r="AZ191" s="351"/>
      <c r="BA191" s="351"/>
      <c r="BB191" s="351"/>
      <c r="BC191" s="351"/>
      <c r="BD191" s="351"/>
      <c r="BE191" s="351"/>
      <c r="BF191" s="351"/>
      <c r="BG191" s="351"/>
      <c r="BH191" s="351"/>
      <c r="BI191" s="351"/>
      <c r="BJ191" s="351"/>
      <c r="BK191" s="351"/>
      <c r="BL191" s="351"/>
      <c r="BM191" s="351"/>
      <c r="BN191" s="351"/>
      <c r="BO191" s="351"/>
      <c r="BP191" s="351"/>
      <c r="BQ191" s="351"/>
      <c r="BR191" s="351"/>
      <c r="BS191" s="351"/>
      <c r="BT191" s="351"/>
      <c r="BU191" s="351"/>
      <c r="BV191" s="351"/>
      <c r="BW191" s="351"/>
      <c r="BX191" s="351"/>
      <c r="BY191" s="351"/>
      <c r="BZ191" s="351"/>
      <c r="CA191" s="351"/>
      <c r="CB191" s="351"/>
      <c r="CC191" s="351"/>
      <c r="CD191" s="351"/>
      <c r="CE191" s="351"/>
      <c r="CF191" s="351"/>
      <c r="CG191" s="351"/>
      <c r="CH191" s="351"/>
      <c r="CI191" s="351"/>
      <c r="CJ191" s="351"/>
      <c r="CK191" s="351"/>
      <c r="CL191" s="351"/>
      <c r="CM191" s="351"/>
      <c r="CN191" s="351"/>
      <c r="CO191" s="351"/>
      <c r="CP191" s="351"/>
      <c r="CQ191" s="351"/>
      <c r="CR191" s="8"/>
      <c r="CS191" s="109"/>
    </row>
    <row r="192" spans="4:97" ht="14.25" customHeight="1" x14ac:dyDescent="0.35">
      <c r="D192" s="432" t="s">
        <v>89</v>
      </c>
      <c r="E192" s="432"/>
      <c r="F192" s="432"/>
      <c r="G192" s="432"/>
      <c r="H192" s="432"/>
      <c r="I192" s="432"/>
      <c r="J192" s="432"/>
      <c r="K192" s="432"/>
      <c r="L192" s="432"/>
      <c r="M192" s="432"/>
      <c r="N192" s="432"/>
      <c r="O192" s="432"/>
      <c r="P192" s="432"/>
      <c r="Q192" s="432"/>
      <c r="R192" s="432"/>
      <c r="S192" s="432"/>
      <c r="T192" s="432"/>
      <c r="U192" s="432"/>
      <c r="V192" s="432"/>
      <c r="W192" s="432"/>
      <c r="X192" s="432"/>
      <c r="Y192" s="432"/>
      <c r="Z192" s="432"/>
      <c r="AA192" s="432"/>
      <c r="AB192" s="432"/>
      <c r="AC192" s="432"/>
      <c r="AD192" s="432"/>
      <c r="AE192" s="432"/>
      <c r="AF192" s="432"/>
      <c r="AG192" s="432"/>
      <c r="AH192" s="432"/>
      <c r="AI192" s="432"/>
      <c r="AJ192" s="432"/>
      <c r="AK192" s="432"/>
      <c r="AL192" s="432"/>
      <c r="AM192" s="432"/>
      <c r="AN192" s="432"/>
      <c r="AO192" s="432"/>
      <c r="AP192" s="432"/>
      <c r="AQ192" s="432"/>
      <c r="AR192" s="432"/>
      <c r="AS192" s="432"/>
      <c r="AT192" s="432"/>
      <c r="AU192" s="216"/>
      <c r="AV192" s="216"/>
      <c r="AW192" s="216"/>
      <c r="AY192" s="351"/>
      <c r="AZ192" s="351"/>
      <c r="BA192" s="351"/>
      <c r="BB192" s="351"/>
      <c r="BC192" s="351"/>
      <c r="BD192" s="351"/>
      <c r="BE192" s="351"/>
      <c r="BF192" s="351"/>
      <c r="BG192" s="351"/>
      <c r="BH192" s="351"/>
      <c r="BI192" s="351"/>
      <c r="BJ192" s="351"/>
      <c r="BK192" s="351"/>
      <c r="BL192" s="351"/>
      <c r="BM192" s="351"/>
      <c r="BN192" s="351"/>
      <c r="BO192" s="351"/>
      <c r="BP192" s="351"/>
      <c r="BQ192" s="351"/>
      <c r="BR192" s="351"/>
      <c r="BS192" s="351"/>
      <c r="BT192" s="351"/>
      <c r="BU192" s="351"/>
      <c r="BV192" s="351"/>
      <c r="BW192" s="351"/>
      <c r="BX192" s="351"/>
      <c r="BY192" s="351"/>
      <c r="BZ192" s="351"/>
      <c r="CA192" s="351"/>
      <c r="CB192" s="351"/>
      <c r="CC192" s="351"/>
      <c r="CD192" s="351"/>
      <c r="CE192" s="351"/>
      <c r="CF192" s="351"/>
      <c r="CG192" s="351"/>
      <c r="CH192" s="351"/>
      <c r="CI192" s="351"/>
      <c r="CJ192" s="351"/>
      <c r="CK192" s="351"/>
      <c r="CL192" s="351"/>
      <c r="CM192" s="351"/>
      <c r="CN192" s="351"/>
      <c r="CO192" s="351"/>
      <c r="CP192" s="351"/>
      <c r="CQ192" s="351"/>
      <c r="CR192" s="8"/>
      <c r="CS192" s="109"/>
    </row>
    <row r="193" spans="4:97" ht="14.25" customHeight="1" x14ac:dyDescent="0.35">
      <c r="D193" s="300"/>
      <c r="E193" s="300"/>
      <c r="F193" s="300"/>
      <c r="G193" s="300"/>
      <c r="H193" s="300"/>
      <c r="I193" s="300"/>
      <c r="J193" s="300"/>
      <c r="K193" s="300"/>
      <c r="L193" s="300"/>
      <c r="M193" s="300"/>
      <c r="N193" s="300"/>
      <c r="O193" s="300"/>
      <c r="P193" s="300"/>
      <c r="Q193" s="300"/>
      <c r="R193" s="300"/>
      <c r="S193" s="300"/>
      <c r="T193" s="300"/>
      <c r="U193" s="300"/>
      <c r="V193" s="300"/>
      <c r="W193" s="300"/>
      <c r="X193" s="300"/>
      <c r="Y193" s="300"/>
      <c r="Z193" s="300"/>
      <c r="AA193" s="300"/>
      <c r="AB193" s="300"/>
      <c r="AC193" s="300"/>
      <c r="AD193" s="300"/>
      <c r="AE193" s="300"/>
      <c r="AF193" s="300"/>
      <c r="AG193" s="300"/>
      <c r="AH193" s="300"/>
      <c r="AI193" s="300"/>
      <c r="AJ193" s="300"/>
      <c r="AK193" s="300"/>
      <c r="AL193" s="300"/>
      <c r="AM193" s="300"/>
      <c r="AN193" s="300"/>
      <c r="AO193" s="300"/>
      <c r="AP193" s="300"/>
      <c r="AQ193" s="300"/>
      <c r="AR193" s="300"/>
      <c r="AS193" s="300"/>
      <c r="AT193" s="300"/>
      <c r="AU193" s="220"/>
      <c r="AV193" s="220"/>
      <c r="AW193" s="220"/>
      <c r="AY193" s="351"/>
      <c r="AZ193" s="351"/>
      <c r="BA193" s="351"/>
      <c r="BB193" s="351"/>
      <c r="BC193" s="351"/>
      <c r="BD193" s="351"/>
      <c r="BE193" s="351"/>
      <c r="BF193" s="351"/>
      <c r="BG193" s="351"/>
      <c r="BH193" s="351"/>
      <c r="BI193" s="351"/>
      <c r="BJ193" s="351"/>
      <c r="BK193" s="351"/>
      <c r="BL193" s="351"/>
      <c r="BM193" s="351"/>
      <c r="BN193" s="351"/>
      <c r="BO193" s="351"/>
      <c r="BP193" s="351"/>
      <c r="BQ193" s="351"/>
      <c r="BR193" s="351"/>
      <c r="BS193" s="351"/>
      <c r="BT193" s="351"/>
      <c r="BU193" s="351"/>
      <c r="BV193" s="351"/>
      <c r="BW193" s="351"/>
      <c r="BX193" s="351"/>
      <c r="BY193" s="351"/>
      <c r="BZ193" s="351"/>
      <c r="CA193" s="351"/>
      <c r="CB193" s="351"/>
      <c r="CC193" s="351"/>
      <c r="CD193" s="351"/>
      <c r="CE193" s="351"/>
      <c r="CF193" s="351"/>
      <c r="CG193" s="351"/>
      <c r="CH193" s="351"/>
      <c r="CI193" s="351"/>
      <c r="CJ193" s="351"/>
      <c r="CK193" s="351"/>
      <c r="CL193" s="351"/>
      <c r="CM193" s="351"/>
      <c r="CN193" s="351"/>
      <c r="CO193" s="351"/>
      <c r="CP193" s="351"/>
      <c r="CQ193" s="351"/>
      <c r="CR193" s="8"/>
      <c r="CS193" s="109"/>
    </row>
    <row r="194" spans="4:97" ht="14.25" customHeight="1" x14ac:dyDescent="0.35">
      <c r="D194" s="637" t="s">
        <v>44</v>
      </c>
      <c r="E194" s="638"/>
      <c r="F194" s="638"/>
      <c r="G194" s="638"/>
      <c r="H194" s="638"/>
      <c r="I194" s="638"/>
      <c r="J194" s="638"/>
      <c r="K194" s="638"/>
      <c r="L194" s="638"/>
      <c r="M194" s="638"/>
      <c r="N194" s="638"/>
      <c r="O194" s="638"/>
      <c r="P194" s="638"/>
      <c r="Q194" s="638"/>
      <c r="R194" s="638"/>
      <c r="S194" s="638"/>
      <c r="T194" s="638"/>
      <c r="U194" s="638"/>
      <c r="V194" s="638"/>
      <c r="W194" s="638"/>
      <c r="X194" s="638"/>
      <c r="Y194" s="638"/>
      <c r="Z194" s="638"/>
      <c r="AA194" s="638"/>
      <c r="AB194" s="638"/>
      <c r="AC194" s="638"/>
      <c r="AD194" s="638"/>
      <c r="AE194" s="638"/>
      <c r="AF194" s="638"/>
      <c r="AG194" s="638"/>
      <c r="AH194" s="638"/>
      <c r="AI194" s="638"/>
      <c r="AJ194" s="639" t="s">
        <v>47</v>
      </c>
      <c r="AK194" s="639"/>
      <c r="AL194" s="639"/>
      <c r="AM194" s="639"/>
      <c r="AN194" s="639"/>
      <c r="AO194" s="639"/>
      <c r="AP194" s="639"/>
      <c r="AQ194" s="639"/>
      <c r="AR194" s="639"/>
      <c r="AS194" s="639"/>
      <c r="AT194" s="639"/>
      <c r="AU194" s="226"/>
      <c r="AV194" s="279"/>
      <c r="AW194" s="279"/>
      <c r="AY194" s="351"/>
      <c r="AZ194" s="351"/>
      <c r="BA194" s="351"/>
      <c r="BB194" s="351"/>
      <c r="BC194" s="351"/>
      <c r="BD194" s="351"/>
      <c r="BE194" s="351"/>
      <c r="BF194" s="351"/>
      <c r="BG194" s="351"/>
      <c r="BH194" s="351"/>
      <c r="BI194" s="351"/>
      <c r="BJ194" s="351"/>
      <c r="BK194" s="351"/>
      <c r="BL194" s="351"/>
      <c r="BM194" s="351"/>
      <c r="BN194" s="351"/>
      <c r="BO194" s="351"/>
      <c r="BP194" s="351"/>
      <c r="BQ194" s="351"/>
      <c r="BR194" s="351"/>
      <c r="BS194" s="351"/>
      <c r="BT194" s="351"/>
      <c r="BU194" s="351"/>
      <c r="BV194" s="351"/>
      <c r="BW194" s="351"/>
      <c r="BX194" s="351"/>
      <c r="BY194" s="351"/>
      <c r="BZ194" s="351"/>
      <c r="CA194" s="351"/>
      <c r="CB194" s="351"/>
      <c r="CC194" s="351"/>
      <c r="CD194" s="351"/>
      <c r="CE194" s="351"/>
      <c r="CF194" s="351"/>
      <c r="CG194" s="351"/>
      <c r="CH194" s="351"/>
      <c r="CI194" s="351"/>
      <c r="CJ194" s="351"/>
      <c r="CK194" s="351"/>
      <c r="CL194" s="351"/>
      <c r="CM194" s="351"/>
      <c r="CN194" s="351"/>
      <c r="CO194" s="351"/>
      <c r="CP194" s="351"/>
      <c r="CQ194" s="351"/>
      <c r="CR194" s="8"/>
      <c r="CS194" s="109"/>
    </row>
    <row r="195" spans="4:97" ht="14.25" customHeight="1" x14ac:dyDescent="0.35">
      <c r="D195" s="672" t="s">
        <v>42</v>
      </c>
      <c r="E195" s="672"/>
      <c r="F195" s="672"/>
      <c r="G195" s="672"/>
      <c r="H195" s="672"/>
      <c r="I195" s="672"/>
      <c r="J195" s="672"/>
      <c r="K195" s="672"/>
      <c r="L195" s="672"/>
      <c r="M195" s="672"/>
      <c r="N195" s="672"/>
      <c r="O195" s="672"/>
      <c r="P195" s="672"/>
      <c r="Q195" s="672"/>
      <c r="R195" s="639" t="s">
        <v>46</v>
      </c>
      <c r="S195" s="639"/>
      <c r="T195" s="639"/>
      <c r="U195" s="639"/>
      <c r="V195" s="639"/>
      <c r="W195" s="639"/>
      <c r="X195" s="639"/>
      <c r="Y195" s="639"/>
      <c r="Z195" s="639"/>
      <c r="AA195" s="639"/>
      <c r="AB195" s="639"/>
      <c r="AC195" s="639"/>
      <c r="AD195" s="639"/>
      <c r="AE195" s="639"/>
      <c r="AF195" s="639"/>
      <c r="AG195" s="639"/>
      <c r="AH195" s="639"/>
      <c r="AI195" s="637"/>
      <c r="AJ195" s="639"/>
      <c r="AK195" s="639"/>
      <c r="AL195" s="639"/>
      <c r="AM195" s="639"/>
      <c r="AN195" s="639"/>
      <c r="AO195" s="639"/>
      <c r="AP195" s="639"/>
      <c r="AQ195" s="639"/>
      <c r="AR195" s="639"/>
      <c r="AS195" s="639"/>
      <c r="AT195" s="639"/>
      <c r="AU195" s="226"/>
      <c r="AV195" s="279"/>
      <c r="AW195" s="279"/>
      <c r="AY195" s="351"/>
      <c r="AZ195" s="351"/>
      <c r="BA195" s="351"/>
      <c r="BB195" s="351"/>
      <c r="BC195" s="351"/>
      <c r="BD195" s="351"/>
      <c r="BE195" s="351"/>
      <c r="BF195" s="351"/>
      <c r="BG195" s="351"/>
      <c r="BH195" s="351"/>
      <c r="BI195" s="351"/>
      <c r="BJ195" s="351"/>
      <c r="BK195" s="351"/>
      <c r="BL195" s="351"/>
      <c r="BM195" s="351"/>
      <c r="BN195" s="351"/>
      <c r="BO195" s="351"/>
      <c r="BP195" s="351"/>
      <c r="BQ195" s="351"/>
      <c r="BR195" s="351"/>
      <c r="BS195" s="351"/>
      <c r="BT195" s="351"/>
      <c r="BU195" s="351"/>
      <c r="BV195" s="351"/>
      <c r="BW195" s="351"/>
      <c r="BX195" s="351"/>
      <c r="BY195" s="351"/>
      <c r="BZ195" s="351"/>
      <c r="CA195" s="351"/>
      <c r="CB195" s="351"/>
      <c r="CC195" s="351"/>
      <c r="CD195" s="351"/>
      <c r="CE195" s="351"/>
      <c r="CF195" s="351"/>
      <c r="CG195" s="351"/>
      <c r="CH195" s="351"/>
      <c r="CI195" s="351"/>
      <c r="CJ195" s="351"/>
      <c r="CK195" s="351"/>
      <c r="CL195" s="351"/>
      <c r="CM195" s="351"/>
      <c r="CN195" s="351"/>
      <c r="CO195" s="351"/>
      <c r="CP195" s="351"/>
      <c r="CQ195" s="351"/>
      <c r="CR195" s="8"/>
      <c r="CS195" s="109"/>
    </row>
    <row r="196" spans="4:97" ht="14.25" customHeight="1" x14ac:dyDescent="0.35">
      <c r="D196" s="672"/>
      <c r="E196" s="672"/>
      <c r="F196" s="672"/>
      <c r="G196" s="672"/>
      <c r="H196" s="672"/>
      <c r="I196" s="672"/>
      <c r="J196" s="672"/>
      <c r="K196" s="672"/>
      <c r="L196" s="672"/>
      <c r="M196" s="672"/>
      <c r="N196" s="672"/>
      <c r="O196" s="672"/>
      <c r="P196" s="672"/>
      <c r="Q196" s="672"/>
      <c r="R196" s="639"/>
      <c r="S196" s="639"/>
      <c r="T196" s="639"/>
      <c r="U196" s="639"/>
      <c r="V196" s="639"/>
      <c r="W196" s="639"/>
      <c r="X196" s="639"/>
      <c r="Y196" s="639"/>
      <c r="Z196" s="639"/>
      <c r="AA196" s="639"/>
      <c r="AB196" s="639"/>
      <c r="AC196" s="639"/>
      <c r="AD196" s="639"/>
      <c r="AE196" s="639"/>
      <c r="AF196" s="639"/>
      <c r="AG196" s="639"/>
      <c r="AH196" s="639"/>
      <c r="AI196" s="637"/>
      <c r="AJ196" s="639"/>
      <c r="AK196" s="639"/>
      <c r="AL196" s="639"/>
      <c r="AM196" s="639"/>
      <c r="AN196" s="639"/>
      <c r="AO196" s="639"/>
      <c r="AP196" s="639"/>
      <c r="AQ196" s="639"/>
      <c r="AR196" s="639"/>
      <c r="AS196" s="639"/>
      <c r="AT196" s="639"/>
      <c r="AU196" s="226"/>
      <c r="AV196" s="279"/>
      <c r="AW196" s="279"/>
      <c r="AY196" s="351"/>
      <c r="AZ196" s="351"/>
      <c r="BA196" s="351"/>
      <c r="BB196" s="351"/>
      <c r="BC196" s="351"/>
      <c r="BD196" s="351"/>
      <c r="BE196" s="351"/>
      <c r="BF196" s="351"/>
      <c r="BG196" s="351"/>
      <c r="BH196" s="351"/>
      <c r="BI196" s="351"/>
      <c r="BJ196" s="351"/>
      <c r="BK196" s="351"/>
      <c r="BL196" s="351"/>
      <c r="BM196" s="351"/>
      <c r="BN196" s="351"/>
      <c r="BO196" s="351"/>
      <c r="BP196" s="351"/>
      <c r="BQ196" s="351"/>
      <c r="BR196" s="351"/>
      <c r="BS196" s="351"/>
      <c r="BT196" s="351"/>
      <c r="BU196" s="351"/>
      <c r="BV196" s="351"/>
      <c r="BW196" s="351"/>
      <c r="BX196" s="351"/>
      <c r="BY196" s="351"/>
      <c r="BZ196" s="351"/>
      <c r="CA196" s="351"/>
      <c r="CB196" s="351"/>
      <c r="CC196" s="351"/>
      <c r="CD196" s="351"/>
      <c r="CE196" s="351"/>
      <c r="CF196" s="351"/>
      <c r="CG196" s="351"/>
      <c r="CH196" s="351"/>
      <c r="CI196" s="351"/>
      <c r="CJ196" s="351"/>
      <c r="CK196" s="351"/>
      <c r="CL196" s="351"/>
      <c r="CM196" s="351"/>
      <c r="CN196" s="351"/>
      <c r="CO196" s="351"/>
      <c r="CP196" s="351"/>
      <c r="CQ196" s="351"/>
      <c r="CR196" s="8"/>
      <c r="CS196" s="109"/>
    </row>
    <row r="197" spans="4:97" ht="14.25" customHeight="1" x14ac:dyDescent="0.35">
      <c r="D197" s="636" t="s">
        <v>45</v>
      </c>
      <c r="E197" s="636"/>
      <c r="F197" s="636"/>
      <c r="G197" s="636"/>
      <c r="H197" s="636"/>
      <c r="I197" s="636"/>
      <c r="J197" s="636"/>
      <c r="K197" s="636"/>
      <c r="L197" s="636"/>
      <c r="M197" s="636"/>
      <c r="N197" s="636"/>
      <c r="O197" s="636"/>
      <c r="P197" s="636"/>
      <c r="Q197" s="636"/>
      <c r="R197" s="636" t="s">
        <v>45</v>
      </c>
      <c r="S197" s="636"/>
      <c r="T197" s="636"/>
      <c r="U197" s="636"/>
      <c r="V197" s="636"/>
      <c r="W197" s="636"/>
      <c r="X197" s="636"/>
      <c r="Y197" s="636"/>
      <c r="Z197" s="636"/>
      <c r="AA197" s="636"/>
      <c r="AB197" s="636"/>
      <c r="AC197" s="636"/>
      <c r="AD197" s="636"/>
      <c r="AE197" s="636"/>
      <c r="AF197" s="636"/>
      <c r="AG197" s="636"/>
      <c r="AH197" s="636"/>
      <c r="AI197" s="660"/>
      <c r="AJ197" s="636" t="s">
        <v>45</v>
      </c>
      <c r="AK197" s="636"/>
      <c r="AL197" s="636"/>
      <c r="AM197" s="636"/>
      <c r="AN197" s="636"/>
      <c r="AO197" s="636"/>
      <c r="AP197" s="636"/>
      <c r="AQ197" s="636"/>
      <c r="AR197" s="636"/>
      <c r="AS197" s="636"/>
      <c r="AT197" s="636"/>
      <c r="AU197" s="237"/>
      <c r="AV197" s="232"/>
      <c r="AW197" s="232"/>
      <c r="AY197" s="351"/>
      <c r="AZ197" s="351"/>
      <c r="BA197" s="351"/>
      <c r="BB197" s="351"/>
      <c r="BC197" s="351"/>
      <c r="BD197" s="351"/>
      <c r="BE197" s="351"/>
      <c r="BF197" s="351"/>
      <c r="BG197" s="351"/>
      <c r="BH197" s="351"/>
      <c r="BI197" s="351"/>
      <c r="BJ197" s="351"/>
      <c r="BK197" s="351"/>
      <c r="BL197" s="351"/>
      <c r="BM197" s="351"/>
      <c r="BN197" s="351"/>
      <c r="BO197" s="351"/>
      <c r="BP197" s="351"/>
      <c r="BQ197" s="351"/>
      <c r="BR197" s="351"/>
      <c r="BS197" s="351"/>
      <c r="BT197" s="351"/>
      <c r="BU197" s="351"/>
      <c r="BV197" s="351"/>
      <c r="BW197" s="351"/>
      <c r="BX197" s="351"/>
      <c r="BY197" s="351"/>
      <c r="BZ197" s="351"/>
      <c r="CA197" s="351"/>
      <c r="CB197" s="351"/>
      <c r="CC197" s="351"/>
      <c r="CD197" s="351"/>
      <c r="CE197" s="351"/>
      <c r="CF197" s="351"/>
      <c r="CG197" s="351"/>
      <c r="CH197" s="351"/>
      <c r="CI197" s="351"/>
      <c r="CJ197" s="351"/>
      <c r="CK197" s="351"/>
      <c r="CL197" s="351"/>
      <c r="CM197" s="351"/>
      <c r="CN197" s="351"/>
      <c r="CO197" s="351"/>
      <c r="CP197" s="351"/>
      <c r="CQ197" s="351"/>
      <c r="CR197" s="8"/>
      <c r="CS197" s="109"/>
    </row>
    <row r="198" spans="4:97" ht="14.25" customHeight="1" x14ac:dyDescent="0.35">
      <c r="D198" s="636"/>
      <c r="E198" s="636"/>
      <c r="F198" s="636"/>
      <c r="G198" s="636"/>
      <c r="H198" s="636"/>
      <c r="I198" s="636"/>
      <c r="J198" s="636"/>
      <c r="K198" s="636"/>
      <c r="L198" s="636"/>
      <c r="M198" s="636"/>
      <c r="N198" s="636"/>
      <c r="O198" s="636"/>
      <c r="P198" s="636"/>
      <c r="Q198" s="636"/>
      <c r="R198" s="636"/>
      <c r="S198" s="636"/>
      <c r="T198" s="636"/>
      <c r="U198" s="636"/>
      <c r="V198" s="636"/>
      <c r="W198" s="636"/>
      <c r="X198" s="636"/>
      <c r="Y198" s="636"/>
      <c r="Z198" s="636"/>
      <c r="AA198" s="636"/>
      <c r="AB198" s="636"/>
      <c r="AC198" s="636"/>
      <c r="AD198" s="636"/>
      <c r="AE198" s="636"/>
      <c r="AF198" s="636"/>
      <c r="AG198" s="636"/>
      <c r="AH198" s="636"/>
      <c r="AI198" s="660"/>
      <c r="AJ198" s="636"/>
      <c r="AK198" s="636"/>
      <c r="AL198" s="636"/>
      <c r="AM198" s="636"/>
      <c r="AN198" s="636"/>
      <c r="AO198" s="636"/>
      <c r="AP198" s="636"/>
      <c r="AQ198" s="636"/>
      <c r="AR198" s="636"/>
      <c r="AS198" s="636"/>
      <c r="AT198" s="636"/>
      <c r="AU198" s="237"/>
      <c r="AV198" s="232"/>
      <c r="AW198" s="232"/>
      <c r="AY198" s="351"/>
      <c r="AZ198" s="351"/>
      <c r="BA198" s="351"/>
      <c r="BB198" s="351"/>
      <c r="BC198" s="351"/>
      <c r="BD198" s="351"/>
      <c r="BE198" s="351"/>
      <c r="BF198" s="351"/>
      <c r="BG198" s="351"/>
      <c r="BH198" s="351"/>
      <c r="BI198" s="351"/>
      <c r="BJ198" s="351"/>
      <c r="BK198" s="351"/>
      <c r="BL198" s="351"/>
      <c r="BM198" s="351"/>
      <c r="BN198" s="351"/>
      <c r="BO198" s="351"/>
      <c r="BP198" s="351"/>
      <c r="BQ198" s="351"/>
      <c r="BR198" s="351"/>
      <c r="BS198" s="351"/>
      <c r="BT198" s="351"/>
      <c r="BU198" s="351"/>
      <c r="BV198" s="351"/>
      <c r="BW198" s="351"/>
      <c r="BX198" s="351"/>
      <c r="BY198" s="351"/>
      <c r="BZ198" s="351"/>
      <c r="CA198" s="351"/>
      <c r="CB198" s="351"/>
      <c r="CC198" s="351"/>
      <c r="CD198" s="351"/>
      <c r="CE198" s="351"/>
      <c r="CF198" s="351"/>
      <c r="CG198" s="351"/>
      <c r="CH198" s="351"/>
      <c r="CI198" s="351"/>
      <c r="CJ198" s="351"/>
      <c r="CK198" s="351"/>
      <c r="CL198" s="351"/>
      <c r="CM198" s="351"/>
      <c r="CN198" s="351"/>
      <c r="CO198" s="351"/>
      <c r="CP198" s="351"/>
      <c r="CQ198" s="351"/>
      <c r="CR198" s="8"/>
      <c r="CS198" s="109"/>
    </row>
    <row r="199" spans="4:97" ht="14.25" customHeight="1" x14ac:dyDescent="0.35">
      <c r="D199" s="636"/>
      <c r="E199" s="636"/>
      <c r="F199" s="636"/>
      <c r="G199" s="636"/>
      <c r="H199" s="636"/>
      <c r="I199" s="636"/>
      <c r="J199" s="636"/>
      <c r="K199" s="636"/>
      <c r="L199" s="636"/>
      <c r="M199" s="636"/>
      <c r="N199" s="636"/>
      <c r="O199" s="636"/>
      <c r="P199" s="636"/>
      <c r="Q199" s="636"/>
      <c r="R199" s="636"/>
      <c r="S199" s="636"/>
      <c r="T199" s="636"/>
      <c r="U199" s="636"/>
      <c r="V199" s="636"/>
      <c r="W199" s="636"/>
      <c r="X199" s="636"/>
      <c r="Y199" s="636"/>
      <c r="Z199" s="636"/>
      <c r="AA199" s="636"/>
      <c r="AB199" s="636"/>
      <c r="AC199" s="636"/>
      <c r="AD199" s="636"/>
      <c r="AE199" s="636"/>
      <c r="AF199" s="636"/>
      <c r="AG199" s="636"/>
      <c r="AH199" s="636"/>
      <c r="AI199" s="660"/>
      <c r="AJ199" s="645"/>
      <c r="AK199" s="645"/>
      <c r="AL199" s="645"/>
      <c r="AM199" s="645"/>
      <c r="AN199" s="645"/>
      <c r="AO199" s="645"/>
      <c r="AP199" s="645"/>
      <c r="AQ199" s="645"/>
      <c r="AR199" s="645"/>
      <c r="AS199" s="645"/>
      <c r="AT199" s="645"/>
      <c r="AU199" s="238"/>
      <c r="AV199" s="238"/>
      <c r="AW199" s="238"/>
      <c r="AY199" s="538"/>
      <c r="AZ199" s="538"/>
      <c r="BA199" s="538"/>
      <c r="BB199" s="538"/>
      <c r="BC199" s="538"/>
      <c r="BD199" s="538"/>
      <c r="BE199" s="538"/>
      <c r="BF199" s="538"/>
      <c r="BG199" s="538"/>
      <c r="BH199" s="538"/>
      <c r="BI199" s="351"/>
      <c r="BJ199" s="351"/>
      <c r="BK199" s="351"/>
      <c r="BL199" s="351"/>
      <c r="BM199" s="351"/>
      <c r="BN199" s="351"/>
      <c r="BO199" s="351"/>
      <c r="BP199" s="351"/>
      <c r="BQ199" s="351"/>
      <c r="BR199" s="351"/>
      <c r="BS199" s="351"/>
      <c r="BT199" s="351"/>
      <c r="BU199" s="351"/>
      <c r="BV199" s="351"/>
      <c r="BW199" s="351"/>
      <c r="BX199" s="351"/>
      <c r="BY199" s="351"/>
      <c r="BZ199" s="351"/>
      <c r="CA199" s="351"/>
      <c r="CB199" s="351"/>
      <c r="CC199" s="351"/>
      <c r="CD199" s="351"/>
      <c r="CE199" s="351"/>
      <c r="CF199" s="351"/>
      <c r="CG199" s="351"/>
      <c r="CH199" s="351"/>
      <c r="CI199" s="351"/>
      <c r="CJ199" s="351"/>
      <c r="CK199" s="351"/>
      <c r="CL199" s="351"/>
      <c r="CM199" s="351"/>
      <c r="CN199" s="351"/>
      <c r="CO199" s="351"/>
      <c r="CP199" s="351"/>
      <c r="CQ199" s="351"/>
      <c r="CR199" s="8"/>
      <c r="CS199" s="109"/>
    </row>
    <row r="200" spans="4:97" ht="14.25" customHeight="1" x14ac:dyDescent="0.35">
      <c r="D200" s="636"/>
      <c r="E200" s="636"/>
      <c r="F200" s="636"/>
      <c r="G200" s="636"/>
      <c r="H200" s="636"/>
      <c r="I200" s="636"/>
      <c r="J200" s="636"/>
      <c r="K200" s="636"/>
      <c r="L200" s="636"/>
      <c r="M200" s="636"/>
      <c r="N200" s="636"/>
      <c r="O200" s="636"/>
      <c r="P200" s="636"/>
      <c r="Q200" s="636"/>
      <c r="R200" s="636"/>
      <c r="S200" s="636"/>
      <c r="T200" s="636"/>
      <c r="U200" s="636"/>
      <c r="V200" s="636"/>
      <c r="W200" s="636"/>
      <c r="X200" s="636"/>
      <c r="Y200" s="636"/>
      <c r="Z200" s="636"/>
      <c r="AA200" s="636"/>
      <c r="AB200" s="636"/>
      <c r="AC200" s="636"/>
      <c r="AD200" s="636"/>
      <c r="AE200" s="636"/>
      <c r="AF200" s="636"/>
      <c r="AG200" s="636"/>
      <c r="AH200" s="636"/>
      <c r="AI200" s="660"/>
      <c r="AJ200" s="645"/>
      <c r="AK200" s="645"/>
      <c r="AL200" s="645"/>
      <c r="AM200" s="645"/>
      <c r="AN200" s="645"/>
      <c r="AO200" s="645"/>
      <c r="AP200" s="645"/>
      <c r="AQ200" s="645"/>
      <c r="AR200" s="645"/>
      <c r="AS200" s="645"/>
      <c r="AT200" s="645"/>
      <c r="AU200" s="238"/>
      <c r="AV200" s="238"/>
      <c r="AW200" s="238"/>
      <c r="AY200" s="538"/>
      <c r="AZ200" s="538"/>
      <c r="BA200" s="538"/>
      <c r="BB200" s="538"/>
      <c r="BC200" s="538"/>
      <c r="BD200" s="538"/>
      <c r="BE200" s="538"/>
      <c r="BF200" s="538"/>
      <c r="BG200" s="538"/>
      <c r="BH200" s="538"/>
      <c r="BI200" s="351"/>
      <c r="BJ200" s="351"/>
      <c r="BK200" s="351"/>
      <c r="BL200" s="351"/>
      <c r="BM200" s="351"/>
      <c r="BN200" s="351"/>
      <c r="BO200" s="351"/>
      <c r="BP200" s="351"/>
      <c r="BQ200" s="351"/>
      <c r="BR200" s="351"/>
      <c r="BS200" s="351"/>
      <c r="BT200" s="351"/>
      <c r="BU200" s="351"/>
      <c r="BV200" s="351"/>
      <c r="BW200" s="351"/>
      <c r="BX200" s="351"/>
      <c r="BY200" s="351"/>
      <c r="BZ200" s="351"/>
      <c r="CA200" s="351"/>
      <c r="CB200" s="351"/>
      <c r="CC200" s="351"/>
      <c r="CD200" s="351"/>
      <c r="CE200" s="351"/>
      <c r="CF200" s="351"/>
      <c r="CG200" s="351"/>
      <c r="CH200" s="351"/>
      <c r="CI200" s="351"/>
      <c r="CJ200" s="351"/>
      <c r="CK200" s="351"/>
      <c r="CL200" s="351"/>
      <c r="CM200" s="351"/>
      <c r="CN200" s="351"/>
      <c r="CO200" s="351"/>
      <c r="CP200" s="351"/>
      <c r="CQ200" s="351"/>
      <c r="CR200" s="8"/>
      <c r="CS200" s="109"/>
    </row>
    <row r="201" spans="4:97" ht="14.25" customHeight="1" x14ac:dyDescent="0.35">
      <c r="D201" s="57" t="s">
        <v>43</v>
      </c>
      <c r="E201" s="3"/>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Y201" s="57" t="s">
        <v>43</v>
      </c>
      <c r="AZ201" s="57"/>
      <c r="BA201" s="57"/>
      <c r="BB201" s="57"/>
      <c r="BC201" s="57"/>
      <c r="BD201" s="57"/>
      <c r="BE201" s="57"/>
      <c r="BF201" s="57"/>
      <c r="BG201" s="57"/>
      <c r="BH201" s="57"/>
      <c r="BI201" s="57"/>
      <c r="BJ201" s="57"/>
      <c r="BK201" s="57"/>
      <c r="BL201" s="57"/>
      <c r="BM201" s="57"/>
      <c r="BN201" s="57"/>
      <c r="BO201" s="57"/>
      <c r="BP201" s="57"/>
      <c r="BQ201" s="57"/>
      <c r="BR201" s="57"/>
      <c r="BS201" s="57"/>
      <c r="BT201" s="57"/>
      <c r="BU201" s="57"/>
      <c r="BV201" s="57"/>
      <c r="BW201" s="57"/>
      <c r="BX201" s="57"/>
      <c r="BY201" s="57"/>
      <c r="BZ201" s="57"/>
      <c r="CA201" s="57"/>
      <c r="CB201" s="57"/>
      <c r="CC201" s="57"/>
      <c r="CD201" s="57"/>
      <c r="CE201" s="57"/>
      <c r="CF201" s="57"/>
      <c r="CG201" s="57"/>
      <c r="CH201" s="57"/>
      <c r="CI201" s="57"/>
      <c r="CJ201" s="57"/>
      <c r="CK201" s="57"/>
      <c r="CL201" s="57"/>
      <c r="CM201" s="57"/>
      <c r="CN201" s="57"/>
      <c r="CO201" s="57"/>
      <c r="CP201" s="57"/>
      <c r="CQ201" s="57"/>
      <c r="CR201" s="11"/>
      <c r="CS201" s="110"/>
    </row>
    <row r="202" spans="4:97" ht="14.25" customHeight="1" x14ac:dyDescent="0.35"/>
    <row r="203" spans="4:97" ht="14.25" customHeight="1" x14ac:dyDescent="0.35">
      <c r="D203" s="432" t="s">
        <v>91</v>
      </c>
      <c r="E203" s="432"/>
      <c r="F203" s="432"/>
      <c r="G203" s="432"/>
      <c r="H203" s="432"/>
      <c r="I203" s="432"/>
      <c r="J203" s="432"/>
      <c r="K203" s="432"/>
      <c r="L203" s="432"/>
      <c r="M203" s="432"/>
      <c r="N203" s="432"/>
      <c r="O203" s="432"/>
      <c r="P203" s="432"/>
      <c r="Q203" s="432"/>
      <c r="R203" s="432"/>
      <c r="S203" s="432"/>
      <c r="T203" s="432"/>
      <c r="U203" s="432"/>
      <c r="V203" s="432"/>
      <c r="W203" s="432"/>
      <c r="X203" s="432"/>
      <c r="Y203" s="432"/>
      <c r="Z203" s="432"/>
      <c r="AA203" s="432"/>
      <c r="AB203" s="432"/>
      <c r="AC203" s="432"/>
      <c r="AD203" s="432"/>
      <c r="AE203" s="432"/>
      <c r="AF203" s="432"/>
      <c r="AG203" s="432"/>
      <c r="AH203" s="432"/>
      <c r="AI203" s="432"/>
      <c r="AJ203" s="432"/>
      <c r="AK203" s="432"/>
      <c r="AL203" s="432"/>
      <c r="AM203" s="432"/>
      <c r="AN203" s="432"/>
      <c r="AO203" s="432"/>
      <c r="AP203" s="432"/>
      <c r="AQ203" s="432"/>
      <c r="AR203" s="432"/>
      <c r="AS203" s="432"/>
      <c r="AT203" s="432"/>
      <c r="AU203" s="216"/>
      <c r="AV203" s="216"/>
      <c r="AW203" s="216"/>
      <c r="AX203" s="9"/>
      <c r="AY203" s="432" t="s">
        <v>93</v>
      </c>
      <c r="AZ203" s="432"/>
      <c r="BA203" s="432"/>
      <c r="BB203" s="432"/>
      <c r="BC203" s="432"/>
      <c r="BD203" s="432"/>
      <c r="BE203" s="432"/>
      <c r="BF203" s="432"/>
      <c r="BG203" s="432"/>
      <c r="BH203" s="432"/>
      <c r="BI203" s="432"/>
      <c r="BJ203" s="432"/>
      <c r="BK203" s="432"/>
      <c r="BL203" s="432"/>
      <c r="BM203" s="432"/>
      <c r="BN203" s="432"/>
      <c r="BO203" s="432"/>
      <c r="BP203" s="432"/>
      <c r="BQ203" s="432"/>
      <c r="BR203" s="432"/>
      <c r="BS203" s="432"/>
      <c r="BT203" s="432"/>
      <c r="BU203" s="432"/>
      <c r="BV203" s="432"/>
      <c r="BW203" s="432"/>
      <c r="BX203" s="432"/>
      <c r="BY203" s="432"/>
      <c r="BZ203" s="432"/>
      <c r="CA203" s="432"/>
      <c r="CB203" s="432"/>
      <c r="CC203" s="432"/>
      <c r="CD203" s="432"/>
      <c r="CE203" s="432"/>
      <c r="CF203" s="432"/>
      <c r="CG203" s="432"/>
      <c r="CH203" s="432"/>
      <c r="CI203" s="432"/>
      <c r="CJ203" s="432"/>
      <c r="CK203" s="432"/>
      <c r="CL203" s="432"/>
      <c r="CM203" s="432"/>
      <c r="CN203" s="432"/>
      <c r="CO203" s="432"/>
      <c r="CP203" s="432"/>
      <c r="CQ203" s="432"/>
    </row>
    <row r="204" spans="4:97" ht="14.25" customHeight="1" x14ac:dyDescent="0.35">
      <c r="D204" s="432"/>
      <c r="E204" s="432"/>
      <c r="F204" s="432"/>
      <c r="G204" s="432"/>
      <c r="H204" s="432"/>
      <c r="I204" s="432"/>
      <c r="J204" s="432"/>
      <c r="K204" s="432"/>
      <c r="L204" s="432"/>
      <c r="M204" s="432"/>
      <c r="N204" s="432"/>
      <c r="O204" s="432"/>
      <c r="P204" s="432"/>
      <c r="Q204" s="432"/>
      <c r="R204" s="432"/>
      <c r="S204" s="432"/>
      <c r="T204" s="432"/>
      <c r="U204" s="432"/>
      <c r="V204" s="432"/>
      <c r="W204" s="432"/>
      <c r="X204" s="432"/>
      <c r="Y204" s="432"/>
      <c r="Z204" s="432"/>
      <c r="AA204" s="432"/>
      <c r="AB204" s="432"/>
      <c r="AC204" s="432"/>
      <c r="AD204" s="432"/>
      <c r="AE204" s="432"/>
      <c r="AF204" s="432"/>
      <c r="AG204" s="432"/>
      <c r="AH204" s="432"/>
      <c r="AI204" s="432"/>
      <c r="AJ204" s="432"/>
      <c r="AK204" s="432"/>
      <c r="AL204" s="432"/>
      <c r="AM204" s="432"/>
      <c r="AN204" s="432"/>
      <c r="AO204" s="432"/>
      <c r="AP204" s="432"/>
      <c r="AQ204" s="432"/>
      <c r="AR204" s="432"/>
      <c r="AS204" s="432"/>
      <c r="AT204" s="432"/>
      <c r="AU204" s="216"/>
      <c r="AV204" s="216"/>
      <c r="AW204" s="216"/>
      <c r="AX204" s="9"/>
      <c r="AY204" s="432"/>
      <c r="AZ204" s="432"/>
      <c r="BA204" s="432"/>
      <c r="BB204" s="432"/>
      <c r="BC204" s="432"/>
      <c r="BD204" s="432"/>
      <c r="BE204" s="432"/>
      <c r="BF204" s="432"/>
      <c r="BG204" s="432"/>
      <c r="BH204" s="432"/>
      <c r="BI204" s="432"/>
      <c r="BJ204" s="432"/>
      <c r="BK204" s="432"/>
      <c r="BL204" s="432"/>
      <c r="BM204" s="432"/>
      <c r="BN204" s="432"/>
      <c r="BO204" s="432"/>
      <c r="BP204" s="432"/>
      <c r="BQ204" s="432"/>
      <c r="BR204" s="432"/>
      <c r="BS204" s="432"/>
      <c r="BT204" s="432"/>
      <c r="BU204" s="432"/>
      <c r="BV204" s="432"/>
      <c r="BW204" s="432"/>
      <c r="BX204" s="432"/>
      <c r="BY204" s="432"/>
      <c r="BZ204" s="432"/>
      <c r="CA204" s="432"/>
      <c r="CB204" s="432"/>
      <c r="CC204" s="432"/>
      <c r="CD204" s="432"/>
      <c r="CE204" s="432"/>
      <c r="CF204" s="432"/>
      <c r="CG204" s="432"/>
      <c r="CH204" s="432"/>
      <c r="CI204" s="432"/>
      <c r="CJ204" s="432"/>
      <c r="CK204" s="432"/>
      <c r="CL204" s="432"/>
      <c r="CM204" s="432"/>
      <c r="CN204" s="432"/>
      <c r="CO204" s="432"/>
      <c r="CP204" s="432"/>
      <c r="CQ204" s="432"/>
    </row>
    <row r="205" spans="4:97" ht="14.25" customHeight="1" x14ac:dyDescent="0.35">
      <c r="D205" s="639" t="s">
        <v>51</v>
      </c>
      <c r="E205" s="639"/>
      <c r="F205" s="639"/>
      <c r="G205" s="639"/>
      <c r="H205" s="639"/>
      <c r="I205" s="639"/>
      <c r="J205" s="639"/>
      <c r="K205" s="639"/>
      <c r="L205" s="639"/>
      <c r="M205" s="639"/>
      <c r="N205" s="639"/>
      <c r="O205" s="639"/>
      <c r="P205" s="639"/>
      <c r="Q205" s="639"/>
      <c r="R205" s="639"/>
      <c r="S205" s="639"/>
      <c r="T205" s="639"/>
      <c r="U205" s="639"/>
      <c r="V205" s="639"/>
      <c r="W205" s="639"/>
      <c r="X205" s="639"/>
      <c r="Y205" s="639"/>
      <c r="Z205" s="639"/>
      <c r="AA205" s="639"/>
      <c r="AB205" s="639"/>
      <c r="AC205" s="639"/>
      <c r="AD205" s="639"/>
      <c r="AE205" s="639" t="s">
        <v>50</v>
      </c>
      <c r="AF205" s="639"/>
      <c r="AG205" s="639"/>
      <c r="AH205" s="639"/>
      <c r="AI205" s="639"/>
      <c r="AJ205" s="639"/>
      <c r="AK205" s="639"/>
      <c r="AL205" s="639"/>
      <c r="AM205" s="639"/>
      <c r="AN205" s="639"/>
      <c r="AO205" s="639"/>
      <c r="AP205" s="639"/>
      <c r="AQ205" s="639"/>
      <c r="AR205" s="639"/>
      <c r="AS205" s="639"/>
      <c r="AT205" s="639"/>
      <c r="AU205" s="226"/>
      <c r="AV205" s="279"/>
      <c r="AW205" s="279"/>
      <c r="AY205" s="380" t="s">
        <v>73</v>
      </c>
      <c r="AZ205" s="380"/>
      <c r="BA205" s="380"/>
      <c r="BB205" s="380"/>
      <c r="BC205" s="380"/>
      <c r="BD205" s="380"/>
      <c r="BE205" s="380"/>
      <c r="BF205" s="380"/>
      <c r="BG205" s="380"/>
      <c r="BH205" s="380"/>
      <c r="BI205" s="380"/>
      <c r="BJ205" s="380"/>
      <c r="BK205" s="380"/>
      <c r="BL205" s="380"/>
      <c r="BM205" s="380"/>
      <c r="BN205" s="380"/>
      <c r="BO205" s="380"/>
      <c r="BP205" s="380" t="s">
        <v>76</v>
      </c>
      <c r="BQ205" s="380"/>
      <c r="BR205" s="380"/>
      <c r="BS205" s="380"/>
      <c r="BT205" s="380"/>
      <c r="BU205" s="380"/>
      <c r="BV205" s="380"/>
      <c r="BW205" s="380"/>
      <c r="BX205" s="380"/>
      <c r="BY205" s="380"/>
      <c r="BZ205" s="380"/>
      <c r="CA205" s="380" t="s">
        <v>78</v>
      </c>
      <c r="CB205" s="380"/>
      <c r="CC205" s="380"/>
      <c r="CD205" s="380"/>
      <c r="CE205" s="380"/>
      <c r="CF205" s="380"/>
      <c r="CG205" s="380"/>
      <c r="CH205" s="380"/>
      <c r="CI205" s="380"/>
      <c r="CJ205" s="380"/>
      <c r="CK205" s="380"/>
      <c r="CL205" s="380"/>
      <c r="CM205" s="380"/>
      <c r="CN205" s="380"/>
      <c r="CO205" s="380"/>
      <c r="CP205" s="380"/>
      <c r="CQ205" s="380"/>
      <c r="CR205" s="60"/>
    </row>
    <row r="206" spans="4:97" ht="14.25" customHeight="1" x14ac:dyDescent="0.35">
      <c r="D206" s="639"/>
      <c r="E206" s="639"/>
      <c r="F206" s="639"/>
      <c r="G206" s="639"/>
      <c r="H206" s="639"/>
      <c r="I206" s="639"/>
      <c r="J206" s="639"/>
      <c r="K206" s="639"/>
      <c r="L206" s="639"/>
      <c r="M206" s="639"/>
      <c r="N206" s="639"/>
      <c r="O206" s="639"/>
      <c r="P206" s="639"/>
      <c r="Q206" s="639"/>
      <c r="R206" s="639"/>
      <c r="S206" s="639"/>
      <c r="T206" s="639"/>
      <c r="U206" s="639"/>
      <c r="V206" s="639"/>
      <c r="W206" s="639"/>
      <c r="X206" s="639"/>
      <c r="Y206" s="639"/>
      <c r="Z206" s="639"/>
      <c r="AA206" s="639"/>
      <c r="AB206" s="639"/>
      <c r="AC206" s="639"/>
      <c r="AD206" s="639"/>
      <c r="AE206" s="639"/>
      <c r="AF206" s="639"/>
      <c r="AG206" s="639"/>
      <c r="AH206" s="639"/>
      <c r="AI206" s="639"/>
      <c r="AJ206" s="639"/>
      <c r="AK206" s="639"/>
      <c r="AL206" s="639"/>
      <c r="AM206" s="639"/>
      <c r="AN206" s="639"/>
      <c r="AO206" s="639"/>
      <c r="AP206" s="639"/>
      <c r="AQ206" s="639"/>
      <c r="AR206" s="639"/>
      <c r="AS206" s="639"/>
      <c r="AT206" s="639"/>
      <c r="AU206" s="226"/>
      <c r="AV206" s="279"/>
      <c r="AW206" s="279"/>
      <c r="AY206" s="639" t="s">
        <v>74</v>
      </c>
      <c r="AZ206" s="639"/>
      <c r="BA206" s="639"/>
      <c r="BB206" s="639"/>
      <c r="BC206" s="639"/>
      <c r="BD206" s="639"/>
      <c r="BE206" s="639"/>
      <c r="BF206" s="639"/>
      <c r="BG206" s="639"/>
      <c r="BH206" s="639"/>
      <c r="BI206" s="639"/>
      <c r="BJ206" s="380" t="s">
        <v>75</v>
      </c>
      <c r="BK206" s="380"/>
      <c r="BL206" s="380"/>
      <c r="BM206" s="380"/>
      <c r="BN206" s="380"/>
      <c r="BO206" s="380"/>
      <c r="BP206" s="374" t="s">
        <v>77</v>
      </c>
      <c r="BQ206" s="375"/>
      <c r="BR206" s="375"/>
      <c r="BS206" s="375"/>
      <c r="BT206" s="375"/>
      <c r="BU206" s="375"/>
      <c r="BV206" s="375"/>
      <c r="BW206" s="375"/>
      <c r="BX206" s="375"/>
      <c r="BY206" s="375"/>
      <c r="BZ206" s="375"/>
      <c r="CA206" s="380" t="s">
        <v>79</v>
      </c>
      <c r="CB206" s="380"/>
      <c r="CC206" s="380"/>
      <c r="CD206" s="380"/>
      <c r="CE206" s="380"/>
      <c r="CF206" s="380"/>
      <c r="CG206" s="380"/>
      <c r="CH206" s="639" t="s">
        <v>80</v>
      </c>
      <c r="CI206" s="639"/>
      <c r="CJ206" s="639"/>
      <c r="CK206" s="639"/>
      <c r="CL206" s="639"/>
      <c r="CM206" s="639"/>
      <c r="CN206" s="639"/>
      <c r="CO206" s="639"/>
      <c r="CP206" s="639"/>
      <c r="CQ206" s="639"/>
      <c r="CR206" s="61"/>
    </row>
    <row r="207" spans="4:97" ht="14.25" customHeight="1" x14ac:dyDescent="0.35">
      <c r="D207" s="351" t="s">
        <v>961</v>
      </c>
      <c r="E207" s="351"/>
      <c r="F207" s="351"/>
      <c r="G207" s="351"/>
      <c r="H207" s="351"/>
      <c r="I207" s="351"/>
      <c r="J207" s="351"/>
      <c r="K207" s="351"/>
      <c r="L207" s="351"/>
      <c r="M207" s="351"/>
      <c r="N207" s="351"/>
      <c r="O207" s="351"/>
      <c r="P207" s="351"/>
      <c r="Q207" s="351"/>
      <c r="R207" s="351"/>
      <c r="S207" s="351"/>
      <c r="T207" s="351"/>
      <c r="U207" s="351"/>
      <c r="V207" s="351"/>
      <c r="W207" s="351"/>
      <c r="X207" s="351"/>
      <c r="Y207" s="351"/>
      <c r="Z207" s="351"/>
      <c r="AA207" s="351"/>
      <c r="AB207" s="351"/>
      <c r="AC207" s="351"/>
      <c r="AD207" s="351"/>
      <c r="AE207" s="351" t="s">
        <v>962</v>
      </c>
      <c r="AF207" s="351"/>
      <c r="AG207" s="351"/>
      <c r="AH207" s="351"/>
      <c r="AI207" s="351"/>
      <c r="AJ207" s="351"/>
      <c r="AK207" s="351"/>
      <c r="AL207" s="351"/>
      <c r="AM207" s="351"/>
      <c r="AN207" s="351"/>
      <c r="AO207" s="351"/>
      <c r="AP207" s="351"/>
      <c r="AQ207" s="351"/>
      <c r="AR207" s="351"/>
      <c r="AS207" s="351"/>
      <c r="AT207" s="351"/>
      <c r="AU207" s="239"/>
      <c r="AV207" s="38"/>
      <c r="AW207" s="38"/>
      <c r="AY207" s="639"/>
      <c r="AZ207" s="639"/>
      <c r="BA207" s="639"/>
      <c r="BB207" s="639"/>
      <c r="BC207" s="639"/>
      <c r="BD207" s="639"/>
      <c r="BE207" s="639"/>
      <c r="BF207" s="639"/>
      <c r="BG207" s="639"/>
      <c r="BH207" s="639"/>
      <c r="BI207" s="639"/>
      <c r="BJ207" s="380"/>
      <c r="BK207" s="380"/>
      <c r="BL207" s="380"/>
      <c r="BM207" s="380"/>
      <c r="BN207" s="380"/>
      <c r="BO207" s="380"/>
      <c r="BP207" s="377"/>
      <c r="BQ207" s="378"/>
      <c r="BR207" s="378"/>
      <c r="BS207" s="378"/>
      <c r="BT207" s="378"/>
      <c r="BU207" s="378"/>
      <c r="BV207" s="378"/>
      <c r="BW207" s="378"/>
      <c r="BX207" s="378"/>
      <c r="BY207" s="378"/>
      <c r="BZ207" s="378"/>
      <c r="CA207" s="380"/>
      <c r="CB207" s="380"/>
      <c r="CC207" s="380"/>
      <c r="CD207" s="380"/>
      <c r="CE207" s="380"/>
      <c r="CF207" s="380"/>
      <c r="CG207" s="380"/>
      <c r="CH207" s="639"/>
      <c r="CI207" s="639"/>
      <c r="CJ207" s="639"/>
      <c r="CK207" s="639"/>
      <c r="CL207" s="639"/>
      <c r="CM207" s="639"/>
      <c r="CN207" s="639"/>
      <c r="CO207" s="639"/>
      <c r="CP207" s="639"/>
      <c r="CQ207" s="639"/>
      <c r="CR207" s="61"/>
    </row>
    <row r="208" spans="4:97" ht="14.25" customHeight="1" x14ac:dyDescent="0.35">
      <c r="D208" s="675" t="s">
        <v>963</v>
      </c>
      <c r="E208" s="675"/>
      <c r="F208" s="675"/>
      <c r="G208" s="675"/>
      <c r="H208" s="675"/>
      <c r="I208" s="675"/>
      <c r="J208" s="675"/>
      <c r="K208" s="675"/>
      <c r="L208" s="675"/>
      <c r="M208" s="675"/>
      <c r="N208" s="675"/>
      <c r="O208" s="675"/>
      <c r="P208" s="675"/>
      <c r="Q208" s="675"/>
      <c r="R208" s="675"/>
      <c r="S208" s="675"/>
      <c r="T208" s="675"/>
      <c r="U208" s="675"/>
      <c r="V208" s="675"/>
      <c r="W208" s="675"/>
      <c r="X208" s="675"/>
      <c r="Y208" s="675"/>
      <c r="Z208" s="675"/>
      <c r="AA208" s="675"/>
      <c r="AB208" s="675"/>
      <c r="AC208" s="675"/>
      <c r="AD208" s="675"/>
      <c r="AE208" s="675" t="s">
        <v>964</v>
      </c>
      <c r="AF208" s="675"/>
      <c r="AG208" s="675"/>
      <c r="AH208" s="675"/>
      <c r="AI208" s="675"/>
      <c r="AJ208" s="675"/>
      <c r="AK208" s="675"/>
      <c r="AL208" s="675"/>
      <c r="AM208" s="675"/>
      <c r="AN208" s="675"/>
      <c r="AO208" s="675"/>
      <c r="AP208" s="675"/>
      <c r="AQ208" s="675"/>
      <c r="AR208" s="675"/>
      <c r="AS208" s="675"/>
      <c r="AT208" s="675"/>
      <c r="AU208" s="203"/>
      <c r="AV208" s="280"/>
      <c r="AW208" s="280"/>
      <c r="AY208" s="686" t="s">
        <v>967</v>
      </c>
      <c r="AZ208" s="686"/>
      <c r="BA208" s="686"/>
      <c r="BB208" s="686"/>
      <c r="BC208" s="686"/>
      <c r="BD208" s="686"/>
      <c r="BE208" s="686"/>
      <c r="BF208" s="686"/>
      <c r="BG208" s="686"/>
      <c r="BH208" s="686"/>
      <c r="BI208" s="686"/>
      <c r="BJ208" s="676" t="s">
        <v>967</v>
      </c>
      <c r="BK208" s="677"/>
      <c r="BL208" s="677"/>
      <c r="BM208" s="677"/>
      <c r="BN208" s="677"/>
      <c r="BO208" s="678"/>
      <c r="BP208" s="676" t="s">
        <v>967</v>
      </c>
      <c r="BQ208" s="677"/>
      <c r="BR208" s="677"/>
      <c r="BS208" s="677"/>
      <c r="BT208" s="677"/>
      <c r="BU208" s="677"/>
      <c r="BV208" s="677"/>
      <c r="BW208" s="677"/>
      <c r="BX208" s="677"/>
      <c r="BY208" s="677"/>
      <c r="BZ208" s="678"/>
      <c r="CA208" s="676" t="s">
        <v>967</v>
      </c>
      <c r="CB208" s="677"/>
      <c r="CC208" s="677"/>
      <c r="CD208" s="677"/>
      <c r="CE208" s="677"/>
      <c r="CF208" s="677"/>
      <c r="CG208" s="678"/>
      <c r="CH208" s="676" t="s">
        <v>967</v>
      </c>
      <c r="CI208" s="677"/>
      <c r="CJ208" s="677"/>
      <c r="CK208" s="677"/>
      <c r="CL208" s="677"/>
      <c r="CM208" s="677"/>
      <c r="CN208" s="677"/>
      <c r="CO208" s="677"/>
      <c r="CP208" s="677"/>
      <c r="CQ208" s="678"/>
      <c r="CR208" s="62"/>
    </row>
    <row r="209" spans="4:97" ht="14.25" customHeight="1" x14ac:dyDescent="0.35">
      <c r="D209" s="351" t="s">
        <v>965</v>
      </c>
      <c r="E209" s="351"/>
      <c r="F209" s="351"/>
      <c r="G209" s="351"/>
      <c r="H209" s="351"/>
      <c r="I209" s="351"/>
      <c r="J209" s="351"/>
      <c r="K209" s="351"/>
      <c r="L209" s="351"/>
      <c r="M209" s="351"/>
      <c r="N209" s="351"/>
      <c r="O209" s="351"/>
      <c r="P209" s="351"/>
      <c r="Q209" s="351"/>
      <c r="R209" s="351"/>
      <c r="S209" s="351"/>
      <c r="T209" s="351"/>
      <c r="U209" s="351"/>
      <c r="V209" s="351"/>
      <c r="W209" s="351"/>
      <c r="X209" s="351"/>
      <c r="Y209" s="351"/>
      <c r="Z209" s="351"/>
      <c r="AA209" s="351"/>
      <c r="AB209" s="351"/>
      <c r="AC209" s="351"/>
      <c r="AD209" s="351"/>
      <c r="AE209" s="351" t="s">
        <v>966</v>
      </c>
      <c r="AF209" s="351"/>
      <c r="AG209" s="351"/>
      <c r="AH209" s="351"/>
      <c r="AI209" s="351"/>
      <c r="AJ209" s="351"/>
      <c r="AK209" s="351"/>
      <c r="AL209" s="351"/>
      <c r="AM209" s="351"/>
      <c r="AN209" s="351"/>
      <c r="AO209" s="351"/>
      <c r="AP209" s="351"/>
      <c r="AQ209" s="351"/>
      <c r="AR209" s="351"/>
      <c r="AS209" s="351"/>
      <c r="AT209" s="351"/>
      <c r="AU209" s="239"/>
      <c r="AV209" s="38"/>
      <c r="AW209" s="38"/>
      <c r="AY209" s="686"/>
      <c r="AZ209" s="686"/>
      <c r="BA209" s="686"/>
      <c r="BB209" s="686"/>
      <c r="BC209" s="686"/>
      <c r="BD209" s="686"/>
      <c r="BE209" s="686"/>
      <c r="BF209" s="686"/>
      <c r="BG209" s="686"/>
      <c r="BH209" s="686"/>
      <c r="BI209" s="686"/>
      <c r="BJ209" s="679"/>
      <c r="BK209" s="680"/>
      <c r="BL209" s="680"/>
      <c r="BM209" s="680"/>
      <c r="BN209" s="680"/>
      <c r="BO209" s="681"/>
      <c r="BP209" s="679"/>
      <c r="BQ209" s="680"/>
      <c r="BR209" s="680"/>
      <c r="BS209" s="680"/>
      <c r="BT209" s="680"/>
      <c r="BU209" s="680"/>
      <c r="BV209" s="680"/>
      <c r="BW209" s="680"/>
      <c r="BX209" s="680"/>
      <c r="BY209" s="680"/>
      <c r="BZ209" s="681"/>
      <c r="CA209" s="679"/>
      <c r="CB209" s="680"/>
      <c r="CC209" s="680"/>
      <c r="CD209" s="680"/>
      <c r="CE209" s="680"/>
      <c r="CF209" s="680"/>
      <c r="CG209" s="681"/>
      <c r="CH209" s="679"/>
      <c r="CI209" s="680"/>
      <c r="CJ209" s="680"/>
      <c r="CK209" s="680"/>
      <c r="CL209" s="680"/>
      <c r="CM209" s="680"/>
      <c r="CN209" s="680"/>
      <c r="CO209" s="680"/>
      <c r="CP209" s="680"/>
      <c r="CQ209" s="681"/>
      <c r="CR209" s="62"/>
    </row>
    <row r="210" spans="4:97" ht="14.25" customHeight="1" x14ac:dyDescent="0.35">
      <c r="D210" s="328"/>
      <c r="E210" s="328"/>
      <c r="F210" s="328"/>
      <c r="G210" s="328"/>
      <c r="H210" s="328"/>
      <c r="I210" s="328"/>
      <c r="J210" s="328"/>
      <c r="K210" s="328"/>
      <c r="L210" s="328"/>
      <c r="M210" s="328"/>
      <c r="N210" s="328"/>
      <c r="O210" s="328"/>
      <c r="P210" s="328"/>
      <c r="Q210" s="328"/>
      <c r="R210" s="328"/>
      <c r="S210" s="328"/>
      <c r="T210" s="328"/>
      <c r="U210" s="328"/>
      <c r="V210" s="328"/>
      <c r="W210" s="328"/>
      <c r="X210" s="328"/>
      <c r="Y210" s="328"/>
      <c r="Z210" s="328"/>
      <c r="AA210" s="328"/>
      <c r="AB210" s="328"/>
      <c r="AC210" s="328"/>
      <c r="AD210" s="328"/>
      <c r="AE210" s="328"/>
      <c r="AF210" s="328"/>
      <c r="AG210" s="328"/>
      <c r="AH210" s="328"/>
      <c r="AI210" s="328"/>
      <c r="AJ210" s="328"/>
      <c r="AK210" s="328"/>
      <c r="AL210" s="328"/>
      <c r="AM210" s="328"/>
      <c r="AN210" s="328"/>
      <c r="AO210" s="328"/>
      <c r="AP210" s="328"/>
      <c r="AQ210" s="328"/>
      <c r="AR210" s="328"/>
      <c r="AS210" s="328"/>
      <c r="AT210" s="328"/>
      <c r="AU210" s="203"/>
      <c r="AV210" s="280"/>
      <c r="AW210" s="280"/>
      <c r="AY210" s="686"/>
      <c r="AZ210" s="686"/>
      <c r="BA210" s="686"/>
      <c r="BB210" s="686"/>
      <c r="BC210" s="686"/>
      <c r="BD210" s="686"/>
      <c r="BE210" s="686"/>
      <c r="BF210" s="686"/>
      <c r="BG210" s="686"/>
      <c r="BH210" s="686"/>
      <c r="BI210" s="686"/>
      <c r="BJ210" s="682"/>
      <c r="BK210" s="683"/>
      <c r="BL210" s="683"/>
      <c r="BM210" s="683"/>
      <c r="BN210" s="683"/>
      <c r="BO210" s="684"/>
      <c r="BP210" s="682"/>
      <c r="BQ210" s="683"/>
      <c r="BR210" s="683"/>
      <c r="BS210" s="683"/>
      <c r="BT210" s="683"/>
      <c r="BU210" s="683"/>
      <c r="BV210" s="683"/>
      <c r="BW210" s="683"/>
      <c r="BX210" s="683"/>
      <c r="BY210" s="683"/>
      <c r="BZ210" s="684"/>
      <c r="CA210" s="682"/>
      <c r="CB210" s="683"/>
      <c r="CC210" s="683"/>
      <c r="CD210" s="683"/>
      <c r="CE210" s="683"/>
      <c r="CF210" s="683"/>
      <c r="CG210" s="684"/>
      <c r="CH210" s="682"/>
      <c r="CI210" s="683"/>
      <c r="CJ210" s="683"/>
      <c r="CK210" s="683"/>
      <c r="CL210" s="683"/>
      <c r="CM210" s="683"/>
      <c r="CN210" s="683"/>
      <c r="CO210" s="683"/>
      <c r="CP210" s="683"/>
      <c r="CQ210" s="684"/>
      <c r="CR210" s="62"/>
    </row>
    <row r="211" spans="4:97" ht="14.25" customHeight="1" x14ac:dyDescent="0.35">
      <c r="D211" s="55" t="s">
        <v>361</v>
      </c>
      <c r="E211" s="58"/>
      <c r="F211" s="58"/>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Y211" s="54" t="s">
        <v>362</v>
      </c>
      <c r="AZ211" s="57"/>
      <c r="BA211" s="57"/>
      <c r="BB211" s="57"/>
      <c r="BC211" s="57"/>
      <c r="BD211" s="57"/>
      <c r="BE211" s="57"/>
      <c r="BF211" s="57"/>
      <c r="BG211" s="57"/>
      <c r="BH211" s="57"/>
      <c r="BI211" s="57"/>
      <c r="BJ211" s="57"/>
      <c r="BK211" s="57"/>
      <c r="BL211" s="57"/>
      <c r="BM211" s="57"/>
      <c r="BN211" s="57"/>
      <c r="BO211" s="57"/>
      <c r="BP211" s="57"/>
      <c r="BQ211" s="57"/>
      <c r="BR211" s="57"/>
      <c r="BS211" s="57"/>
      <c r="BT211" s="57"/>
      <c r="BU211" s="57"/>
      <c r="BV211" s="57"/>
      <c r="BW211" s="57"/>
      <c r="BX211" s="57"/>
      <c r="BY211" s="57"/>
      <c r="BZ211" s="57"/>
      <c r="CA211" s="57"/>
      <c r="CB211" s="57"/>
      <c r="CC211" s="57"/>
      <c r="CD211" s="57"/>
      <c r="CE211" s="57"/>
      <c r="CF211" s="57"/>
      <c r="CG211" s="57"/>
      <c r="CH211" s="57"/>
      <c r="CI211" s="57"/>
      <c r="CJ211" s="57"/>
      <c r="CK211" s="57"/>
      <c r="CL211" s="57"/>
      <c r="CM211" s="57"/>
      <c r="CN211" s="57"/>
      <c r="CO211" s="57"/>
      <c r="CP211" s="57"/>
      <c r="CQ211" s="57"/>
      <c r="CR211" s="63"/>
      <c r="CS211" s="119"/>
    </row>
    <row r="212" spans="4:97" ht="14.25" customHeight="1" x14ac:dyDescent="0.35"/>
    <row r="213" spans="4:97" ht="14.25" customHeight="1" x14ac:dyDescent="0.35">
      <c r="D213" s="432" t="s">
        <v>92</v>
      </c>
      <c r="E213" s="432"/>
      <c r="F213" s="432"/>
      <c r="G213" s="432"/>
      <c r="H213" s="432"/>
      <c r="I213" s="432"/>
      <c r="J213" s="432"/>
      <c r="K213" s="432"/>
      <c r="L213" s="432"/>
      <c r="M213" s="432"/>
      <c r="N213" s="432"/>
      <c r="O213" s="432"/>
      <c r="P213" s="432"/>
      <c r="Q213" s="432"/>
      <c r="R213" s="432"/>
      <c r="S213" s="432"/>
      <c r="T213" s="432"/>
      <c r="U213" s="432"/>
      <c r="V213" s="432"/>
      <c r="W213" s="432"/>
      <c r="X213" s="432"/>
      <c r="Y213" s="432"/>
      <c r="Z213" s="432"/>
      <c r="AA213" s="432"/>
      <c r="AB213" s="432"/>
      <c r="AC213" s="432"/>
      <c r="AD213" s="432"/>
      <c r="AE213" s="432"/>
      <c r="AF213" s="432"/>
      <c r="AG213" s="432"/>
      <c r="AH213" s="432"/>
      <c r="AI213" s="432"/>
      <c r="AJ213" s="432"/>
      <c r="AK213" s="432"/>
      <c r="AL213" s="432"/>
      <c r="AM213" s="432"/>
      <c r="AN213" s="432"/>
      <c r="AO213" s="432"/>
      <c r="AP213" s="432"/>
      <c r="AQ213" s="432"/>
      <c r="AR213" s="432"/>
      <c r="AS213" s="432"/>
      <c r="AT213" s="432"/>
      <c r="AU213" s="216"/>
      <c r="AV213" s="216"/>
      <c r="AW213" s="216"/>
      <c r="AX213" s="9"/>
      <c r="AY213" s="410" t="s">
        <v>363</v>
      </c>
      <c r="AZ213" s="410"/>
      <c r="BA213" s="410"/>
      <c r="BB213" s="410"/>
      <c r="BC213" s="410"/>
      <c r="BD213" s="410"/>
      <c r="BE213" s="410"/>
      <c r="BF213" s="410"/>
      <c r="BG213" s="410"/>
      <c r="BH213" s="410"/>
      <c r="BI213" s="410"/>
      <c r="BJ213" s="410"/>
      <c r="BK213" s="410"/>
      <c r="BL213" s="410"/>
      <c r="BM213" s="410"/>
      <c r="BN213" s="410"/>
      <c r="BO213" s="410"/>
      <c r="BP213" s="410"/>
      <c r="BQ213" s="410"/>
      <c r="BR213" s="410"/>
      <c r="BS213" s="410"/>
      <c r="BT213" s="410"/>
      <c r="BU213" s="410"/>
      <c r="BV213" s="410"/>
      <c r="BW213" s="410"/>
      <c r="BX213" s="410"/>
      <c r="BY213" s="410"/>
      <c r="BZ213" s="410"/>
      <c r="CA213" s="410"/>
      <c r="CB213" s="410"/>
      <c r="CC213" s="410"/>
      <c r="CD213" s="410"/>
      <c r="CE213" s="410"/>
      <c r="CF213" s="410"/>
      <c r="CG213" s="410"/>
      <c r="CH213" s="410"/>
      <c r="CI213" s="410"/>
      <c r="CJ213" s="410"/>
      <c r="CK213" s="410"/>
      <c r="CL213" s="410"/>
      <c r="CM213" s="410"/>
      <c r="CN213" s="410"/>
      <c r="CO213" s="410"/>
      <c r="CP213" s="410"/>
      <c r="CQ213" s="410"/>
    </row>
    <row r="214" spans="4:97" ht="14.25" customHeight="1" x14ac:dyDescent="0.35">
      <c r="D214" s="432"/>
      <c r="E214" s="432"/>
      <c r="F214" s="432"/>
      <c r="G214" s="432"/>
      <c r="H214" s="432"/>
      <c r="I214" s="432"/>
      <c r="J214" s="432"/>
      <c r="K214" s="432"/>
      <c r="L214" s="432"/>
      <c r="M214" s="432"/>
      <c r="N214" s="432"/>
      <c r="O214" s="432"/>
      <c r="P214" s="432"/>
      <c r="Q214" s="432"/>
      <c r="R214" s="432"/>
      <c r="S214" s="432"/>
      <c r="T214" s="432"/>
      <c r="U214" s="432"/>
      <c r="V214" s="432"/>
      <c r="W214" s="432"/>
      <c r="X214" s="432"/>
      <c r="Y214" s="432"/>
      <c r="Z214" s="432"/>
      <c r="AA214" s="432"/>
      <c r="AB214" s="432"/>
      <c r="AC214" s="432"/>
      <c r="AD214" s="432"/>
      <c r="AE214" s="432"/>
      <c r="AF214" s="432"/>
      <c r="AG214" s="432"/>
      <c r="AH214" s="432"/>
      <c r="AI214" s="432"/>
      <c r="AJ214" s="432"/>
      <c r="AK214" s="432"/>
      <c r="AL214" s="432"/>
      <c r="AM214" s="432"/>
      <c r="AN214" s="432"/>
      <c r="AO214" s="432"/>
      <c r="AP214" s="432"/>
      <c r="AQ214" s="432"/>
      <c r="AR214" s="432"/>
      <c r="AS214" s="432"/>
      <c r="AT214" s="432"/>
      <c r="AU214" s="216"/>
      <c r="AV214" s="216"/>
      <c r="AW214" s="216"/>
      <c r="AX214" s="14"/>
      <c r="AY214" s="410"/>
      <c r="AZ214" s="410"/>
      <c r="BA214" s="410"/>
      <c r="BB214" s="410"/>
      <c r="BC214" s="410"/>
      <c r="BD214" s="410"/>
      <c r="BE214" s="410"/>
      <c r="BF214" s="410"/>
      <c r="BG214" s="410"/>
      <c r="BH214" s="410"/>
      <c r="BI214" s="410"/>
      <c r="BJ214" s="410"/>
      <c r="BK214" s="410"/>
      <c r="BL214" s="410"/>
      <c r="BM214" s="410"/>
      <c r="BN214" s="410"/>
      <c r="BO214" s="410"/>
      <c r="BP214" s="410"/>
      <c r="BQ214" s="410"/>
      <c r="BR214" s="410"/>
      <c r="BS214" s="410"/>
      <c r="BT214" s="410"/>
      <c r="BU214" s="410"/>
      <c r="BV214" s="410"/>
      <c r="BW214" s="410"/>
      <c r="BX214" s="410"/>
      <c r="BY214" s="410"/>
      <c r="BZ214" s="410"/>
      <c r="CA214" s="410"/>
      <c r="CB214" s="410"/>
      <c r="CC214" s="410"/>
      <c r="CD214" s="410"/>
      <c r="CE214" s="410"/>
      <c r="CF214" s="410"/>
      <c r="CG214" s="410"/>
      <c r="CH214" s="410"/>
      <c r="CI214" s="410"/>
      <c r="CJ214" s="410"/>
      <c r="CK214" s="410"/>
      <c r="CL214" s="410"/>
      <c r="CM214" s="410"/>
      <c r="CN214" s="410"/>
      <c r="CO214" s="410"/>
      <c r="CP214" s="410"/>
      <c r="CQ214" s="410"/>
    </row>
    <row r="215" spans="4:97" ht="14.25" customHeight="1" x14ac:dyDescent="0.35">
      <c r="D215" s="575" t="s">
        <v>72</v>
      </c>
      <c r="E215" s="575"/>
      <c r="F215" s="575"/>
      <c r="G215" s="575"/>
      <c r="H215" s="575"/>
      <c r="I215" s="575"/>
      <c r="J215" s="575"/>
      <c r="K215" s="575"/>
      <c r="L215" s="575"/>
      <c r="M215" s="575"/>
      <c r="N215" s="575"/>
      <c r="O215" s="575"/>
      <c r="P215" s="575"/>
      <c r="Q215" s="575"/>
      <c r="R215" s="575"/>
      <c r="S215" s="575"/>
      <c r="T215" s="575"/>
      <c r="U215" s="575"/>
      <c r="V215" s="575"/>
      <c r="W215" s="575"/>
      <c r="X215" s="575" t="s">
        <v>52</v>
      </c>
      <c r="Y215" s="575"/>
      <c r="Z215" s="575"/>
      <c r="AA215" s="575"/>
      <c r="AB215" s="575"/>
      <c r="AC215" s="575"/>
      <c r="AD215" s="575"/>
      <c r="AE215" s="575"/>
      <c r="AF215" s="575"/>
      <c r="AG215" s="575"/>
      <c r="AH215" s="575"/>
      <c r="AI215" s="575"/>
      <c r="AJ215" s="575"/>
      <c r="AK215" s="575"/>
      <c r="AL215" s="575"/>
      <c r="AM215" s="575"/>
      <c r="AN215" s="575"/>
      <c r="AO215" s="575"/>
      <c r="AP215" s="658" t="s">
        <v>97</v>
      </c>
      <c r="AQ215" s="658"/>
      <c r="AR215" s="658"/>
      <c r="AS215" s="658"/>
      <c r="AT215" s="658"/>
      <c r="AU215" s="240"/>
      <c r="AV215" s="278"/>
      <c r="AW215" s="278"/>
      <c r="AX215" s="6"/>
      <c r="AY215" s="380" t="s">
        <v>81</v>
      </c>
      <c r="AZ215" s="380"/>
      <c r="BA215" s="380"/>
      <c r="BB215" s="380"/>
      <c r="BC215" s="380"/>
      <c r="BD215" s="380"/>
      <c r="BE215" s="380"/>
      <c r="BF215" s="380"/>
      <c r="BG215" s="380"/>
      <c r="BH215" s="380"/>
      <c r="BI215" s="380"/>
      <c r="BJ215" s="380" t="s">
        <v>82</v>
      </c>
      <c r="BK215" s="380"/>
      <c r="BL215" s="380"/>
      <c r="BM215" s="380"/>
      <c r="BN215" s="380"/>
      <c r="BO215" s="380"/>
      <c r="BP215" s="380"/>
      <c r="BQ215" s="380"/>
      <c r="BR215" s="380"/>
      <c r="BS215" s="380"/>
      <c r="BT215" s="380"/>
      <c r="BU215" s="380" t="s">
        <v>83</v>
      </c>
      <c r="BV215" s="380"/>
      <c r="BW215" s="380"/>
      <c r="BX215" s="380"/>
      <c r="BY215" s="380"/>
      <c r="BZ215" s="380"/>
      <c r="CA215" s="380"/>
      <c r="CB215" s="380"/>
      <c r="CC215" s="380"/>
      <c r="CD215" s="380"/>
      <c r="CE215" s="380"/>
      <c r="CF215" s="639" t="s">
        <v>1061</v>
      </c>
      <c r="CG215" s="639"/>
      <c r="CH215" s="639"/>
      <c r="CI215" s="639"/>
      <c r="CJ215" s="639"/>
      <c r="CK215" s="639"/>
      <c r="CL215" s="639"/>
      <c r="CM215" s="639"/>
      <c r="CN215" s="639"/>
      <c r="CO215" s="639"/>
      <c r="CP215" s="639"/>
      <c r="CQ215" s="639"/>
    </row>
    <row r="216" spans="4:97" ht="14.25" customHeight="1" x14ac:dyDescent="0.3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5"/>
      <c r="AL216" s="575"/>
      <c r="AM216" s="575"/>
      <c r="AN216" s="575"/>
      <c r="AO216" s="575"/>
      <c r="AP216" s="658"/>
      <c r="AQ216" s="658"/>
      <c r="AR216" s="658"/>
      <c r="AS216" s="658"/>
      <c r="AT216" s="658"/>
      <c r="AU216" s="240"/>
      <c r="AV216" s="278"/>
      <c r="AW216" s="278"/>
      <c r="AX216" s="6"/>
      <c r="AY216" s="380"/>
      <c r="AZ216" s="380"/>
      <c r="BA216" s="380"/>
      <c r="BB216" s="380"/>
      <c r="BC216" s="380"/>
      <c r="BD216" s="380"/>
      <c r="BE216" s="380"/>
      <c r="BF216" s="380"/>
      <c r="BG216" s="380"/>
      <c r="BH216" s="380"/>
      <c r="BI216" s="380"/>
      <c r="BJ216" s="380"/>
      <c r="BK216" s="380"/>
      <c r="BL216" s="380"/>
      <c r="BM216" s="380"/>
      <c r="BN216" s="380"/>
      <c r="BO216" s="380"/>
      <c r="BP216" s="380"/>
      <c r="BQ216" s="380"/>
      <c r="BR216" s="380"/>
      <c r="BS216" s="380"/>
      <c r="BT216" s="380"/>
      <c r="BU216" s="380"/>
      <c r="BV216" s="380"/>
      <c r="BW216" s="380"/>
      <c r="BX216" s="380"/>
      <c r="BY216" s="380"/>
      <c r="BZ216" s="380"/>
      <c r="CA216" s="380"/>
      <c r="CB216" s="380"/>
      <c r="CC216" s="380"/>
      <c r="CD216" s="380"/>
      <c r="CE216" s="380"/>
      <c r="CF216" s="639"/>
      <c r="CG216" s="639"/>
      <c r="CH216" s="639"/>
      <c r="CI216" s="639"/>
      <c r="CJ216" s="639"/>
      <c r="CK216" s="639"/>
      <c r="CL216" s="639"/>
      <c r="CM216" s="639"/>
      <c r="CN216" s="639"/>
      <c r="CO216" s="639"/>
      <c r="CP216" s="639"/>
      <c r="CQ216" s="639"/>
    </row>
    <row r="217" spans="4:97" ht="14.25" customHeight="1" x14ac:dyDescent="0.3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5"/>
      <c r="AL217" s="575"/>
      <c r="AM217" s="575"/>
      <c r="AN217" s="575"/>
      <c r="AO217" s="575"/>
      <c r="AP217" s="658"/>
      <c r="AQ217" s="658"/>
      <c r="AR217" s="658"/>
      <c r="AS217" s="658"/>
      <c r="AT217" s="658"/>
      <c r="AU217" s="240"/>
      <c r="AV217" s="278"/>
      <c r="AW217" s="278"/>
      <c r="AX217" s="6"/>
      <c r="AY217" s="685">
        <v>13</v>
      </c>
      <c r="AZ217" s="685"/>
      <c r="BA217" s="685"/>
      <c r="BB217" s="685"/>
      <c r="BC217" s="685"/>
      <c r="BD217" s="685"/>
      <c r="BE217" s="685"/>
      <c r="BF217" s="685"/>
      <c r="BG217" s="685"/>
      <c r="BH217" s="685"/>
      <c r="BI217" s="685"/>
      <c r="BJ217" s="685">
        <v>2</v>
      </c>
      <c r="BK217" s="685"/>
      <c r="BL217" s="685"/>
      <c r="BM217" s="685"/>
      <c r="BN217" s="685"/>
      <c r="BO217" s="685"/>
      <c r="BP217" s="685"/>
      <c r="BQ217" s="685"/>
      <c r="BR217" s="685"/>
      <c r="BS217" s="685"/>
      <c r="BT217" s="685"/>
      <c r="BU217" s="685">
        <v>3</v>
      </c>
      <c r="BV217" s="685"/>
      <c r="BW217" s="685"/>
      <c r="BX217" s="685"/>
      <c r="BY217" s="685"/>
      <c r="BZ217" s="685"/>
      <c r="CA217" s="685"/>
      <c r="CB217" s="685"/>
      <c r="CC217" s="685"/>
      <c r="CD217" s="685"/>
      <c r="CE217" s="685"/>
      <c r="CF217" s="351">
        <v>3</v>
      </c>
      <c r="CG217" s="351"/>
      <c r="CH217" s="351"/>
      <c r="CI217" s="351"/>
      <c r="CJ217" s="351"/>
      <c r="CK217" s="351"/>
      <c r="CL217" s="351"/>
      <c r="CM217" s="351"/>
      <c r="CN217" s="351"/>
      <c r="CO217" s="351"/>
      <c r="CP217" s="351"/>
      <c r="CQ217" s="351"/>
    </row>
    <row r="218" spans="4:97" ht="14.25" customHeight="1" x14ac:dyDescent="0.35">
      <c r="D218" s="656" t="s">
        <v>61</v>
      </c>
      <c r="E218" s="656"/>
      <c r="F218" s="658" t="s">
        <v>62</v>
      </c>
      <c r="G218" s="658"/>
      <c r="H218" s="658"/>
      <c r="I218" s="658" t="s">
        <v>63</v>
      </c>
      <c r="J218" s="658"/>
      <c r="K218" s="658" t="s">
        <v>64</v>
      </c>
      <c r="L218" s="658"/>
      <c r="M218" s="658"/>
      <c r="N218" s="658" t="s">
        <v>65</v>
      </c>
      <c r="O218" s="658"/>
      <c r="P218" s="658"/>
      <c r="Q218" s="658"/>
      <c r="R218" s="658" t="s">
        <v>66</v>
      </c>
      <c r="S218" s="658"/>
      <c r="T218" s="658" t="s">
        <v>67</v>
      </c>
      <c r="U218" s="658"/>
      <c r="V218" s="658" t="s">
        <v>68</v>
      </c>
      <c r="W218" s="658"/>
      <c r="X218" s="656" t="s">
        <v>61</v>
      </c>
      <c r="Y218" s="656"/>
      <c r="Z218" s="658" t="s">
        <v>69</v>
      </c>
      <c r="AA218" s="658"/>
      <c r="AB218" s="658"/>
      <c r="AC218" s="658" t="s">
        <v>70</v>
      </c>
      <c r="AD218" s="658"/>
      <c r="AE218" s="658"/>
      <c r="AF218" s="658"/>
      <c r="AG218" s="658" t="s">
        <v>71</v>
      </c>
      <c r="AH218" s="658"/>
      <c r="AI218" s="658"/>
      <c r="AJ218" s="658"/>
      <c r="AK218" s="658" t="s">
        <v>53</v>
      </c>
      <c r="AL218" s="658"/>
      <c r="AM218" s="658"/>
      <c r="AN218" s="658" t="s">
        <v>68</v>
      </c>
      <c r="AO218" s="658"/>
      <c r="AP218" s="658"/>
      <c r="AQ218" s="658"/>
      <c r="AR218" s="658"/>
      <c r="AS218" s="658"/>
      <c r="AT218" s="658"/>
      <c r="AU218" s="240"/>
      <c r="AV218" s="278"/>
      <c r="AW218" s="278"/>
      <c r="AX218" s="6"/>
      <c r="AY218" s="685"/>
      <c r="AZ218" s="685"/>
      <c r="BA218" s="685"/>
      <c r="BB218" s="685"/>
      <c r="BC218" s="685"/>
      <c r="BD218" s="685"/>
      <c r="BE218" s="685"/>
      <c r="BF218" s="685"/>
      <c r="BG218" s="685"/>
      <c r="BH218" s="685"/>
      <c r="BI218" s="685"/>
      <c r="BJ218" s="685"/>
      <c r="BK218" s="685"/>
      <c r="BL218" s="685"/>
      <c r="BM218" s="685"/>
      <c r="BN218" s="685"/>
      <c r="BO218" s="685"/>
      <c r="BP218" s="685"/>
      <c r="BQ218" s="685"/>
      <c r="BR218" s="685"/>
      <c r="BS218" s="685"/>
      <c r="BT218" s="685"/>
      <c r="BU218" s="685"/>
      <c r="BV218" s="685"/>
      <c r="BW218" s="685"/>
      <c r="BX218" s="685"/>
      <c r="BY218" s="685"/>
      <c r="BZ218" s="685"/>
      <c r="CA218" s="685"/>
      <c r="CB218" s="685"/>
      <c r="CC218" s="685"/>
      <c r="CD218" s="685"/>
      <c r="CE218" s="685"/>
      <c r="CF218" s="351"/>
      <c r="CG218" s="351"/>
      <c r="CH218" s="351"/>
      <c r="CI218" s="351"/>
      <c r="CJ218" s="351"/>
      <c r="CK218" s="351"/>
      <c r="CL218" s="351"/>
      <c r="CM218" s="351"/>
      <c r="CN218" s="351"/>
      <c r="CO218" s="351"/>
      <c r="CP218" s="351"/>
      <c r="CQ218" s="351"/>
    </row>
    <row r="219" spans="4:97" ht="14.25" customHeight="1" x14ac:dyDescent="0.35">
      <c r="D219" s="656"/>
      <c r="E219" s="656"/>
      <c r="F219" s="658"/>
      <c r="G219" s="658"/>
      <c r="H219" s="658"/>
      <c r="I219" s="658"/>
      <c r="J219" s="658"/>
      <c r="K219" s="658"/>
      <c r="L219" s="658"/>
      <c r="M219" s="658"/>
      <c r="N219" s="658"/>
      <c r="O219" s="658"/>
      <c r="P219" s="658"/>
      <c r="Q219" s="658"/>
      <c r="R219" s="658"/>
      <c r="S219" s="658"/>
      <c r="T219" s="658"/>
      <c r="U219" s="658"/>
      <c r="V219" s="658"/>
      <c r="W219" s="658"/>
      <c r="X219" s="656"/>
      <c r="Y219" s="656"/>
      <c r="Z219" s="658"/>
      <c r="AA219" s="658"/>
      <c r="AB219" s="658"/>
      <c r="AC219" s="658"/>
      <c r="AD219" s="658"/>
      <c r="AE219" s="658"/>
      <c r="AF219" s="658"/>
      <c r="AG219" s="658"/>
      <c r="AH219" s="658"/>
      <c r="AI219" s="658"/>
      <c r="AJ219" s="658"/>
      <c r="AK219" s="658"/>
      <c r="AL219" s="658"/>
      <c r="AM219" s="658"/>
      <c r="AN219" s="658"/>
      <c r="AO219" s="658"/>
      <c r="AP219" s="658"/>
      <c r="AQ219" s="658"/>
      <c r="AR219" s="658"/>
      <c r="AS219" s="658"/>
      <c r="AT219" s="658"/>
      <c r="AU219" s="240"/>
      <c r="AV219" s="278"/>
      <c r="AW219" s="278"/>
      <c r="AX219" s="6"/>
      <c r="AY219" s="687" t="s">
        <v>766</v>
      </c>
      <c r="AZ219" s="687"/>
      <c r="BA219" s="687"/>
      <c r="BB219" s="687"/>
      <c r="BC219" s="687"/>
      <c r="BD219" s="687"/>
      <c r="BE219" s="687"/>
      <c r="BF219" s="687"/>
      <c r="BG219" s="687"/>
      <c r="BH219" s="687"/>
      <c r="BI219" s="687"/>
      <c r="BJ219" s="687"/>
      <c r="BK219" s="687"/>
      <c r="BL219" s="687"/>
      <c r="BM219" s="687"/>
      <c r="BN219" s="687"/>
      <c r="BO219" s="687"/>
      <c r="BP219" s="687"/>
      <c r="BQ219" s="687"/>
      <c r="BR219" s="687"/>
      <c r="BS219" s="687"/>
      <c r="BT219" s="687"/>
      <c r="BU219" s="687"/>
      <c r="BV219" s="687"/>
      <c r="BW219" s="687"/>
      <c r="BX219" s="687"/>
      <c r="BY219" s="687"/>
      <c r="BZ219" s="687"/>
      <c r="CA219" s="687"/>
      <c r="CB219" s="687"/>
      <c r="CC219" s="687"/>
      <c r="CD219" s="687"/>
      <c r="CE219" s="687"/>
      <c r="CF219" s="687"/>
      <c r="CG219" s="687"/>
      <c r="CH219" s="687"/>
      <c r="CI219" s="687"/>
      <c r="CJ219" s="687"/>
      <c r="CK219" s="687"/>
      <c r="CL219" s="687"/>
      <c r="CM219" s="687"/>
      <c r="CN219" s="687"/>
      <c r="CO219" s="687"/>
      <c r="CP219" s="687"/>
      <c r="CQ219" s="687"/>
    </row>
    <row r="220" spans="4:97" ht="14.25" customHeight="1" x14ac:dyDescent="0.35">
      <c r="D220" s="656"/>
      <c r="E220" s="656"/>
      <c r="F220" s="658"/>
      <c r="G220" s="658"/>
      <c r="H220" s="658"/>
      <c r="I220" s="658"/>
      <c r="J220" s="658"/>
      <c r="K220" s="658"/>
      <c r="L220" s="658"/>
      <c r="M220" s="658"/>
      <c r="N220" s="658"/>
      <c r="O220" s="658"/>
      <c r="P220" s="658"/>
      <c r="Q220" s="658"/>
      <c r="R220" s="658"/>
      <c r="S220" s="658"/>
      <c r="T220" s="658"/>
      <c r="U220" s="658"/>
      <c r="V220" s="658"/>
      <c r="W220" s="658"/>
      <c r="X220" s="656"/>
      <c r="Y220" s="656"/>
      <c r="Z220" s="658"/>
      <c r="AA220" s="658"/>
      <c r="AB220" s="658"/>
      <c r="AC220" s="658"/>
      <c r="AD220" s="658"/>
      <c r="AE220" s="658"/>
      <c r="AF220" s="658"/>
      <c r="AG220" s="658"/>
      <c r="AH220" s="658"/>
      <c r="AI220" s="658"/>
      <c r="AJ220" s="658"/>
      <c r="AK220" s="658"/>
      <c r="AL220" s="658"/>
      <c r="AM220" s="658"/>
      <c r="AN220" s="658"/>
      <c r="AO220" s="658"/>
      <c r="AP220" s="658"/>
      <c r="AQ220" s="658"/>
      <c r="AR220" s="658"/>
      <c r="AS220" s="658"/>
      <c r="AT220" s="658"/>
      <c r="AU220" s="240"/>
      <c r="AV220" s="278"/>
      <c r="AW220" s="278"/>
      <c r="AX220" s="6"/>
      <c r="AY220" s="59"/>
      <c r="AZ220" s="6"/>
      <c r="BA220" s="6"/>
      <c r="BB220" s="6"/>
      <c r="BC220" s="6"/>
      <c r="BD220" s="6"/>
      <c r="BE220" s="6"/>
      <c r="BF220" s="6"/>
      <c r="BG220" s="59"/>
      <c r="BH220" s="59"/>
      <c r="BI220" s="59"/>
      <c r="BJ220" s="59"/>
      <c r="BK220" s="59"/>
      <c r="BL220" s="6"/>
      <c r="BM220" s="6"/>
      <c r="BN220" s="6"/>
      <c r="BO220" s="6"/>
      <c r="BP220" s="59"/>
      <c r="BQ220" s="59"/>
      <c r="BR220" s="59"/>
      <c r="BS220" s="59"/>
      <c r="BT220" s="59"/>
      <c r="BU220" s="6"/>
      <c r="BV220" s="6"/>
      <c r="BW220" s="59"/>
      <c r="BX220" s="59"/>
      <c r="BY220" s="6"/>
      <c r="BZ220" s="6"/>
    </row>
    <row r="221" spans="4:97" ht="14.25" customHeight="1" x14ac:dyDescent="0.35">
      <c r="D221" s="656"/>
      <c r="E221" s="656"/>
      <c r="F221" s="658"/>
      <c r="G221" s="658"/>
      <c r="H221" s="658"/>
      <c r="I221" s="658"/>
      <c r="J221" s="658"/>
      <c r="K221" s="658"/>
      <c r="L221" s="658"/>
      <c r="M221" s="658"/>
      <c r="N221" s="658"/>
      <c r="O221" s="658"/>
      <c r="P221" s="658"/>
      <c r="Q221" s="658"/>
      <c r="R221" s="658"/>
      <c r="S221" s="658"/>
      <c r="T221" s="658"/>
      <c r="U221" s="658"/>
      <c r="V221" s="658"/>
      <c r="W221" s="658"/>
      <c r="X221" s="656"/>
      <c r="Y221" s="656"/>
      <c r="Z221" s="658"/>
      <c r="AA221" s="658"/>
      <c r="AB221" s="658"/>
      <c r="AC221" s="658"/>
      <c r="AD221" s="658"/>
      <c r="AE221" s="658"/>
      <c r="AF221" s="658"/>
      <c r="AG221" s="658"/>
      <c r="AH221" s="658"/>
      <c r="AI221" s="658"/>
      <c r="AJ221" s="658"/>
      <c r="AK221" s="658"/>
      <c r="AL221" s="658"/>
      <c r="AM221" s="658"/>
      <c r="AN221" s="658"/>
      <c r="AO221" s="658"/>
      <c r="AP221" s="658"/>
      <c r="AQ221" s="658"/>
      <c r="AR221" s="658"/>
      <c r="AS221" s="658"/>
      <c r="AT221" s="658"/>
      <c r="AU221" s="240"/>
      <c r="AV221" s="278"/>
      <c r="AW221" s="278"/>
      <c r="AX221" s="6"/>
      <c r="AY221" s="432" t="s">
        <v>94</v>
      </c>
      <c r="AZ221" s="432"/>
      <c r="BA221" s="432"/>
      <c r="BB221" s="432"/>
      <c r="BC221" s="432"/>
      <c r="BD221" s="432"/>
      <c r="BE221" s="432"/>
      <c r="BF221" s="432"/>
      <c r="BG221" s="432"/>
      <c r="BH221" s="432"/>
      <c r="BI221" s="432"/>
      <c r="BJ221" s="432"/>
      <c r="BK221" s="432"/>
      <c r="BL221" s="432"/>
      <c r="BM221" s="432"/>
      <c r="BN221" s="432"/>
      <c r="BO221" s="432"/>
      <c r="BP221" s="432"/>
      <c r="BQ221" s="432"/>
      <c r="BR221" s="432"/>
      <c r="BS221" s="432"/>
      <c r="BT221" s="432"/>
      <c r="BU221" s="432"/>
      <c r="BV221" s="432"/>
      <c r="BW221" s="432"/>
      <c r="BX221" s="432"/>
      <c r="BY221" s="432"/>
      <c r="BZ221" s="432"/>
      <c r="CA221" s="432"/>
      <c r="CB221" s="432"/>
      <c r="CC221" s="432"/>
      <c r="CD221" s="432"/>
      <c r="CE221" s="432"/>
      <c r="CF221" s="432"/>
      <c r="CG221" s="432"/>
      <c r="CH221" s="432"/>
      <c r="CI221" s="432"/>
      <c r="CJ221" s="432"/>
      <c r="CK221" s="432"/>
      <c r="CL221" s="432"/>
      <c r="CM221" s="432"/>
      <c r="CN221" s="432"/>
      <c r="CO221" s="432"/>
      <c r="CP221" s="432"/>
      <c r="CQ221" s="432"/>
    </row>
    <row r="222" spans="4:97" ht="14.25" customHeight="1" x14ac:dyDescent="0.35">
      <c r="D222" s="656"/>
      <c r="E222" s="656"/>
      <c r="F222" s="658"/>
      <c r="G222" s="658"/>
      <c r="H222" s="658"/>
      <c r="I222" s="658"/>
      <c r="J222" s="658"/>
      <c r="K222" s="658"/>
      <c r="L222" s="658"/>
      <c r="M222" s="658"/>
      <c r="N222" s="658"/>
      <c r="O222" s="658"/>
      <c r="P222" s="658"/>
      <c r="Q222" s="658"/>
      <c r="R222" s="658"/>
      <c r="S222" s="658"/>
      <c r="T222" s="658"/>
      <c r="U222" s="658"/>
      <c r="V222" s="658"/>
      <c r="W222" s="658"/>
      <c r="X222" s="656"/>
      <c r="Y222" s="656"/>
      <c r="Z222" s="658"/>
      <c r="AA222" s="658"/>
      <c r="AB222" s="658"/>
      <c r="AC222" s="658"/>
      <c r="AD222" s="658"/>
      <c r="AE222" s="658"/>
      <c r="AF222" s="658"/>
      <c r="AG222" s="658"/>
      <c r="AH222" s="658"/>
      <c r="AI222" s="658"/>
      <c r="AJ222" s="658"/>
      <c r="AK222" s="658"/>
      <c r="AL222" s="658"/>
      <c r="AM222" s="658"/>
      <c r="AN222" s="658"/>
      <c r="AO222" s="658"/>
      <c r="AP222" s="658"/>
      <c r="AQ222" s="658"/>
      <c r="AR222" s="658"/>
      <c r="AS222" s="658"/>
      <c r="AT222" s="658"/>
      <c r="AU222" s="240"/>
      <c r="AV222" s="278"/>
      <c r="AW222" s="278"/>
      <c r="AX222" s="6"/>
      <c r="AY222" s="432"/>
      <c r="AZ222" s="432"/>
      <c r="BA222" s="432"/>
      <c r="BB222" s="432"/>
      <c r="BC222" s="432"/>
      <c r="BD222" s="432"/>
      <c r="BE222" s="432"/>
      <c r="BF222" s="432"/>
      <c r="BG222" s="432"/>
      <c r="BH222" s="432"/>
      <c r="BI222" s="432"/>
      <c r="BJ222" s="432"/>
      <c r="BK222" s="432"/>
      <c r="BL222" s="432"/>
      <c r="BM222" s="432"/>
      <c r="BN222" s="432"/>
      <c r="BO222" s="432"/>
      <c r="BP222" s="432"/>
      <c r="BQ222" s="432"/>
      <c r="BR222" s="432"/>
      <c r="BS222" s="432"/>
      <c r="BT222" s="432"/>
      <c r="BU222" s="432"/>
      <c r="BV222" s="432"/>
      <c r="BW222" s="432"/>
      <c r="BX222" s="432"/>
      <c r="BY222" s="432"/>
      <c r="BZ222" s="432"/>
      <c r="CA222" s="432"/>
      <c r="CB222" s="432"/>
      <c r="CC222" s="432"/>
      <c r="CD222" s="432"/>
      <c r="CE222" s="432"/>
      <c r="CF222" s="432"/>
      <c r="CG222" s="432"/>
      <c r="CH222" s="432"/>
      <c r="CI222" s="432"/>
      <c r="CJ222" s="432"/>
      <c r="CK222" s="432"/>
      <c r="CL222" s="432"/>
      <c r="CM222" s="432"/>
      <c r="CN222" s="432"/>
      <c r="CO222" s="432"/>
      <c r="CP222" s="432"/>
      <c r="CQ222" s="432"/>
    </row>
    <row r="223" spans="4:97" ht="14.25" customHeight="1" x14ac:dyDescent="0.35">
      <c r="D223" s="657"/>
      <c r="E223" s="657"/>
      <c r="F223" s="659"/>
      <c r="G223" s="659"/>
      <c r="H223" s="659"/>
      <c r="I223" s="659"/>
      <c r="J223" s="659"/>
      <c r="K223" s="659"/>
      <c r="L223" s="659"/>
      <c r="M223" s="659"/>
      <c r="N223" s="659"/>
      <c r="O223" s="659"/>
      <c r="P223" s="659"/>
      <c r="Q223" s="659"/>
      <c r="R223" s="659"/>
      <c r="S223" s="659"/>
      <c r="T223" s="659"/>
      <c r="U223" s="659"/>
      <c r="V223" s="659"/>
      <c r="W223" s="659"/>
      <c r="X223" s="657"/>
      <c r="Y223" s="657"/>
      <c r="Z223" s="659"/>
      <c r="AA223" s="659"/>
      <c r="AB223" s="659"/>
      <c r="AC223" s="659"/>
      <c r="AD223" s="659"/>
      <c r="AE223" s="659"/>
      <c r="AF223" s="659"/>
      <c r="AG223" s="659"/>
      <c r="AH223" s="659"/>
      <c r="AI223" s="659"/>
      <c r="AJ223" s="659"/>
      <c r="AK223" s="659"/>
      <c r="AL223" s="659"/>
      <c r="AM223" s="659"/>
      <c r="AN223" s="659"/>
      <c r="AO223" s="659"/>
      <c r="AP223" s="658"/>
      <c r="AQ223" s="658"/>
      <c r="AR223" s="658"/>
      <c r="AS223" s="658"/>
      <c r="AT223" s="658"/>
      <c r="AU223" s="240"/>
      <c r="AV223" s="278"/>
      <c r="AW223" s="278"/>
      <c r="AX223" s="6"/>
      <c r="AY223" s="380" t="s">
        <v>95</v>
      </c>
      <c r="AZ223" s="380"/>
      <c r="BA223" s="380"/>
      <c r="BB223" s="380"/>
      <c r="BC223" s="380"/>
      <c r="BD223" s="380"/>
      <c r="BE223" s="380"/>
      <c r="BF223" s="380"/>
      <c r="BG223" s="380"/>
      <c r="BH223" s="380"/>
      <c r="BI223" s="380"/>
      <c r="BJ223" s="639" t="s">
        <v>96</v>
      </c>
      <c r="BK223" s="639"/>
      <c r="BL223" s="639"/>
      <c r="BM223" s="639"/>
      <c r="BN223" s="639"/>
      <c r="BO223" s="639"/>
      <c r="BP223" s="639"/>
      <c r="BQ223" s="639"/>
      <c r="BR223" s="639"/>
      <c r="BS223" s="639"/>
      <c r="BT223" s="639"/>
      <c r="BU223" s="639"/>
      <c r="BV223" s="639"/>
      <c r="BW223" s="639"/>
      <c r="BX223" s="639"/>
      <c r="BY223" s="639"/>
      <c r="BZ223" s="639"/>
      <c r="CA223" s="639"/>
      <c r="CB223" s="639" t="s">
        <v>98</v>
      </c>
      <c r="CC223" s="639"/>
      <c r="CD223" s="639"/>
      <c r="CE223" s="639"/>
      <c r="CF223" s="639"/>
      <c r="CG223" s="639"/>
      <c r="CH223" s="639"/>
      <c r="CI223" s="639"/>
      <c r="CJ223" s="639"/>
      <c r="CK223" s="639"/>
      <c r="CL223" s="639"/>
      <c r="CM223" s="639"/>
      <c r="CN223" s="639"/>
      <c r="CO223" s="639"/>
      <c r="CP223" s="639"/>
      <c r="CQ223" s="639"/>
    </row>
    <row r="224" spans="4:97" ht="14.25" customHeight="1" x14ac:dyDescent="0.35">
      <c r="D224" s="351">
        <v>0</v>
      </c>
      <c r="E224" s="351"/>
      <c r="F224" s="538">
        <v>0</v>
      </c>
      <c r="G224" s="538"/>
      <c r="H224" s="538"/>
      <c r="I224" s="538">
        <v>0</v>
      </c>
      <c r="J224" s="538"/>
      <c r="K224" s="538">
        <v>0</v>
      </c>
      <c r="L224" s="538"/>
      <c r="M224" s="538"/>
      <c r="N224" s="538">
        <v>0</v>
      </c>
      <c r="O224" s="538"/>
      <c r="P224" s="538"/>
      <c r="Q224" s="538"/>
      <c r="R224" s="538">
        <v>0</v>
      </c>
      <c r="S224" s="538"/>
      <c r="T224" s="538">
        <v>0</v>
      </c>
      <c r="U224" s="538"/>
      <c r="V224" s="538">
        <v>0</v>
      </c>
      <c r="W224" s="538"/>
      <c r="X224" s="538">
        <v>0</v>
      </c>
      <c r="Y224" s="538"/>
      <c r="Z224" s="538">
        <v>0</v>
      </c>
      <c r="AA224" s="538"/>
      <c r="AB224" s="538"/>
      <c r="AC224" s="538">
        <v>0</v>
      </c>
      <c r="AD224" s="538"/>
      <c r="AE224" s="538"/>
      <c r="AF224" s="538"/>
      <c r="AG224" s="538">
        <v>0</v>
      </c>
      <c r="AH224" s="538"/>
      <c r="AI224" s="538"/>
      <c r="AJ224" s="538"/>
      <c r="AK224" s="538">
        <v>1</v>
      </c>
      <c r="AL224" s="538"/>
      <c r="AM224" s="538"/>
      <c r="AN224" s="538">
        <v>0</v>
      </c>
      <c r="AO224" s="538"/>
      <c r="AP224" s="538">
        <v>1</v>
      </c>
      <c r="AQ224" s="538"/>
      <c r="AR224" s="538"/>
      <c r="AS224" s="538"/>
      <c r="AT224" s="538"/>
      <c r="AU224" s="38"/>
      <c r="AV224" s="38"/>
      <c r="AW224" s="38"/>
      <c r="AX224" s="11"/>
      <c r="AY224" s="380"/>
      <c r="AZ224" s="380"/>
      <c r="BA224" s="380"/>
      <c r="BB224" s="380"/>
      <c r="BC224" s="380"/>
      <c r="BD224" s="380"/>
      <c r="BE224" s="380"/>
      <c r="BF224" s="380"/>
      <c r="BG224" s="380"/>
      <c r="BH224" s="380"/>
      <c r="BI224" s="380"/>
      <c r="BJ224" s="639"/>
      <c r="BK224" s="639"/>
      <c r="BL224" s="639"/>
      <c r="BM224" s="639"/>
      <c r="BN224" s="639"/>
      <c r="BO224" s="639"/>
      <c r="BP224" s="639"/>
      <c r="BQ224" s="639"/>
      <c r="BR224" s="639"/>
      <c r="BS224" s="639"/>
      <c r="BT224" s="639"/>
      <c r="BU224" s="639"/>
      <c r="BV224" s="639"/>
      <c r="BW224" s="639"/>
      <c r="BX224" s="639"/>
      <c r="BY224" s="639"/>
      <c r="BZ224" s="639"/>
      <c r="CA224" s="639"/>
      <c r="CB224" s="639"/>
      <c r="CC224" s="639"/>
      <c r="CD224" s="639"/>
      <c r="CE224" s="639"/>
      <c r="CF224" s="639"/>
      <c r="CG224" s="639"/>
      <c r="CH224" s="639"/>
      <c r="CI224" s="639"/>
      <c r="CJ224" s="639"/>
      <c r="CK224" s="639"/>
      <c r="CL224" s="639"/>
      <c r="CM224" s="639"/>
      <c r="CN224" s="639"/>
      <c r="CO224" s="639"/>
      <c r="CP224" s="639"/>
      <c r="CQ224" s="639"/>
    </row>
    <row r="225" spans="1:145" ht="14.25" customHeight="1" x14ac:dyDescent="0.35">
      <c r="D225" s="351"/>
      <c r="E225" s="351"/>
      <c r="F225" s="538"/>
      <c r="G225" s="538"/>
      <c r="H225" s="538"/>
      <c r="I225" s="538"/>
      <c r="J225" s="538"/>
      <c r="K225" s="538"/>
      <c r="L225" s="538"/>
      <c r="M225" s="538"/>
      <c r="N225" s="538"/>
      <c r="O225" s="538"/>
      <c r="P225" s="538"/>
      <c r="Q225" s="538"/>
      <c r="R225" s="538"/>
      <c r="S225" s="538"/>
      <c r="T225" s="538"/>
      <c r="U225" s="538"/>
      <c r="V225" s="538"/>
      <c r="W225" s="538"/>
      <c r="X225" s="538"/>
      <c r="Y225" s="538"/>
      <c r="Z225" s="538"/>
      <c r="AA225" s="538"/>
      <c r="AB225" s="538"/>
      <c r="AC225" s="538"/>
      <c r="AD225" s="538"/>
      <c r="AE225" s="538"/>
      <c r="AF225" s="538"/>
      <c r="AG225" s="538"/>
      <c r="AH225" s="538"/>
      <c r="AI225" s="538"/>
      <c r="AJ225" s="538"/>
      <c r="AK225" s="538"/>
      <c r="AL225" s="538"/>
      <c r="AM225" s="538"/>
      <c r="AN225" s="538"/>
      <c r="AO225" s="538"/>
      <c r="AP225" s="538"/>
      <c r="AQ225" s="538"/>
      <c r="AR225" s="538"/>
      <c r="AS225" s="538"/>
      <c r="AT225" s="538"/>
      <c r="AU225" s="38"/>
      <c r="AV225" s="38"/>
      <c r="AW225" s="38"/>
      <c r="AX225" s="97"/>
      <c r="AY225" s="351" t="s">
        <v>967</v>
      </c>
      <c r="AZ225" s="351"/>
      <c r="BA225" s="351"/>
      <c r="BB225" s="351"/>
      <c r="BC225" s="351"/>
      <c r="BD225" s="351"/>
      <c r="BE225" s="351"/>
      <c r="BF225" s="351"/>
      <c r="BG225" s="351"/>
      <c r="BH225" s="351"/>
      <c r="BI225" s="351"/>
      <c r="BJ225" s="351" t="s">
        <v>967</v>
      </c>
      <c r="BK225" s="351"/>
      <c r="BL225" s="351"/>
      <c r="BM225" s="351"/>
      <c r="BN225" s="351"/>
      <c r="BO225" s="351"/>
      <c r="BP225" s="351"/>
      <c r="BQ225" s="351"/>
      <c r="BR225" s="351"/>
      <c r="BS225" s="351"/>
      <c r="BT225" s="351"/>
      <c r="BU225" s="351"/>
      <c r="BV225" s="351"/>
      <c r="BW225" s="351"/>
      <c r="BX225" s="351"/>
      <c r="BY225" s="351"/>
      <c r="BZ225" s="351"/>
      <c r="CA225" s="351"/>
      <c r="CB225" s="389" t="s">
        <v>967</v>
      </c>
      <c r="CC225" s="389"/>
      <c r="CD225" s="389"/>
      <c r="CE225" s="389"/>
      <c r="CF225" s="389"/>
      <c r="CG225" s="389"/>
      <c r="CH225" s="389"/>
      <c r="CI225" s="389"/>
      <c r="CJ225" s="389"/>
      <c r="CK225" s="389"/>
      <c r="CL225" s="389"/>
      <c r="CM225" s="389"/>
      <c r="CN225" s="389"/>
      <c r="CO225" s="389"/>
      <c r="CP225" s="389"/>
      <c r="CQ225" s="389"/>
    </row>
    <row r="226" spans="1:145" ht="14.25" customHeight="1" x14ac:dyDescent="0.35">
      <c r="D226" s="351"/>
      <c r="E226" s="351"/>
      <c r="F226" s="538"/>
      <c r="G226" s="538"/>
      <c r="H226" s="538"/>
      <c r="I226" s="538"/>
      <c r="J226" s="538"/>
      <c r="K226" s="538"/>
      <c r="L226" s="538"/>
      <c r="M226" s="538"/>
      <c r="N226" s="538"/>
      <c r="O226" s="538"/>
      <c r="P226" s="538"/>
      <c r="Q226" s="538"/>
      <c r="R226" s="538"/>
      <c r="S226" s="538"/>
      <c r="T226" s="538"/>
      <c r="U226" s="538"/>
      <c r="V226" s="538"/>
      <c r="W226" s="538"/>
      <c r="X226" s="538"/>
      <c r="Y226" s="538"/>
      <c r="Z226" s="538"/>
      <c r="AA226" s="538"/>
      <c r="AB226" s="538"/>
      <c r="AC226" s="538"/>
      <c r="AD226" s="538"/>
      <c r="AE226" s="538"/>
      <c r="AF226" s="538"/>
      <c r="AG226" s="538"/>
      <c r="AH226" s="538"/>
      <c r="AI226" s="538"/>
      <c r="AJ226" s="538"/>
      <c r="AK226" s="538"/>
      <c r="AL226" s="538"/>
      <c r="AM226" s="538"/>
      <c r="AN226" s="538"/>
      <c r="AO226" s="538"/>
      <c r="AP226" s="538"/>
      <c r="AQ226" s="538"/>
      <c r="AR226" s="538"/>
      <c r="AS226" s="538"/>
      <c r="AT226" s="538"/>
      <c r="AU226" s="38"/>
      <c r="AV226" s="38"/>
      <c r="AW226" s="38"/>
      <c r="AX226" s="97"/>
      <c r="AY226" s="351"/>
      <c r="AZ226" s="351"/>
      <c r="BA226" s="351"/>
      <c r="BB226" s="351"/>
      <c r="BC226" s="351"/>
      <c r="BD226" s="351"/>
      <c r="BE226" s="351"/>
      <c r="BF226" s="351"/>
      <c r="BG226" s="351"/>
      <c r="BH226" s="351"/>
      <c r="BI226" s="351"/>
      <c r="BJ226" s="351"/>
      <c r="BK226" s="351"/>
      <c r="BL226" s="351"/>
      <c r="BM226" s="351"/>
      <c r="BN226" s="351"/>
      <c r="BO226" s="351"/>
      <c r="BP226" s="351"/>
      <c r="BQ226" s="351"/>
      <c r="BR226" s="351"/>
      <c r="BS226" s="351"/>
      <c r="BT226" s="351"/>
      <c r="BU226" s="351"/>
      <c r="BV226" s="351"/>
      <c r="BW226" s="351"/>
      <c r="BX226" s="351"/>
      <c r="BY226" s="351"/>
      <c r="BZ226" s="351"/>
      <c r="CA226" s="351"/>
      <c r="CB226" s="389"/>
      <c r="CC226" s="389"/>
      <c r="CD226" s="389"/>
      <c r="CE226" s="389"/>
      <c r="CF226" s="389"/>
      <c r="CG226" s="389"/>
      <c r="CH226" s="389"/>
      <c r="CI226" s="389"/>
      <c r="CJ226" s="389"/>
      <c r="CK226" s="389"/>
      <c r="CL226" s="389"/>
      <c r="CM226" s="389"/>
      <c r="CN226" s="389"/>
      <c r="CO226" s="389"/>
      <c r="CP226" s="389"/>
      <c r="CQ226" s="389"/>
    </row>
    <row r="227" spans="1:145" ht="14.25" customHeight="1" x14ac:dyDescent="0.35">
      <c r="D227" s="55" t="s">
        <v>362</v>
      </c>
      <c r="E227" s="97"/>
      <c r="F227" s="97"/>
      <c r="G227" s="97"/>
      <c r="H227" s="97"/>
      <c r="I227" s="97"/>
      <c r="J227" s="97"/>
      <c r="K227" s="97"/>
      <c r="L227" s="97"/>
      <c r="M227" s="97"/>
      <c r="N227" s="97"/>
      <c r="O227" s="97"/>
      <c r="P227" s="97"/>
      <c r="Q227" s="97"/>
      <c r="R227" s="97"/>
      <c r="S227" s="97"/>
      <c r="T227" s="97"/>
      <c r="U227" s="97"/>
      <c r="V227" s="97"/>
      <c r="W227" s="97"/>
      <c r="X227" s="97"/>
      <c r="Y227" s="97"/>
      <c r="Z227" s="97"/>
      <c r="AA227" s="97"/>
      <c r="AB227" s="97"/>
      <c r="AC227" s="97"/>
      <c r="AD227" s="97"/>
      <c r="AE227" s="97"/>
      <c r="AF227" s="97"/>
      <c r="AG227" s="97"/>
      <c r="AH227" s="97"/>
      <c r="AI227" s="97"/>
      <c r="AJ227" s="97"/>
      <c r="AK227" s="97"/>
      <c r="AL227" s="97"/>
      <c r="AM227" s="97"/>
      <c r="AN227" s="97"/>
      <c r="AO227" s="97"/>
      <c r="AP227" s="97"/>
      <c r="AQ227" s="97"/>
      <c r="AR227" s="97"/>
      <c r="AS227" s="97"/>
      <c r="AT227" s="97"/>
      <c r="AU227" s="219"/>
      <c r="AV227" s="219"/>
      <c r="AW227" s="219"/>
      <c r="AX227" s="97"/>
      <c r="AY227" s="64" t="s">
        <v>364</v>
      </c>
      <c r="AZ227" s="34"/>
      <c r="BA227" s="34"/>
      <c r="BB227" s="34"/>
      <c r="BC227" s="34"/>
      <c r="BD227" s="34"/>
      <c r="BE227" s="34"/>
      <c r="BF227" s="34"/>
      <c r="BG227" s="34"/>
      <c r="BH227" s="34"/>
      <c r="BI227" s="34"/>
      <c r="BJ227" s="34"/>
      <c r="BK227" s="34"/>
      <c r="BL227" s="34"/>
      <c r="BM227" s="34"/>
      <c r="BN227" s="34"/>
      <c r="BO227" s="34"/>
      <c r="BP227" s="34"/>
      <c r="BQ227" s="34"/>
      <c r="BR227" s="34"/>
      <c r="BS227" s="34"/>
      <c r="BT227" s="34"/>
      <c r="BU227" s="34"/>
      <c r="BV227" s="34"/>
      <c r="BW227" s="34"/>
      <c r="BX227" s="34"/>
      <c r="BY227" s="34"/>
      <c r="BZ227" s="34"/>
      <c r="CA227" s="34"/>
      <c r="CB227" s="34"/>
      <c r="CC227" s="34"/>
      <c r="CD227" s="34"/>
      <c r="CE227" s="34"/>
      <c r="CF227" s="34"/>
      <c r="CG227" s="34"/>
      <c r="CH227" s="34"/>
      <c r="CI227" s="34"/>
      <c r="CJ227" s="34"/>
      <c r="CK227" s="34"/>
      <c r="CL227" s="34"/>
      <c r="CM227" s="34"/>
      <c r="CN227" s="34"/>
      <c r="CO227" s="34"/>
      <c r="CP227" s="34"/>
      <c r="CQ227" s="34"/>
    </row>
    <row r="228" spans="1:145" ht="14.25" customHeight="1" x14ac:dyDescent="0.35">
      <c r="D228" s="3"/>
      <c r="E228" s="97"/>
      <c r="F228" s="97"/>
      <c r="G228" s="97"/>
      <c r="H228" s="97"/>
      <c r="I228" s="97"/>
      <c r="J228" s="97"/>
      <c r="K228" s="97"/>
      <c r="L228" s="97"/>
      <c r="M228" s="97"/>
      <c r="N228" s="97"/>
      <c r="O228" s="97"/>
      <c r="P228" s="97"/>
      <c r="Q228" s="97"/>
      <c r="R228" s="97"/>
      <c r="S228" s="97"/>
      <c r="T228" s="97"/>
      <c r="U228" s="97"/>
      <c r="V228" s="97"/>
      <c r="W228" s="97"/>
      <c r="X228" s="97"/>
      <c r="Y228" s="97"/>
      <c r="Z228" s="97"/>
      <c r="AA228" s="97"/>
      <c r="AB228" s="97"/>
      <c r="AC228" s="97"/>
      <c r="AD228" s="97"/>
      <c r="AE228" s="97"/>
      <c r="AF228" s="97"/>
      <c r="AG228" s="97"/>
      <c r="AH228" s="97"/>
      <c r="AI228" s="97"/>
      <c r="AJ228" s="97"/>
      <c r="AK228" s="97"/>
      <c r="AL228" s="97"/>
      <c r="AM228" s="97"/>
      <c r="AN228" s="97"/>
      <c r="AO228" s="97"/>
      <c r="AP228" s="97"/>
      <c r="AQ228" s="97"/>
      <c r="AR228" s="97"/>
      <c r="AS228" s="97"/>
      <c r="AT228" s="97"/>
      <c r="AU228" s="219"/>
      <c r="AV228" s="219"/>
      <c r="AW228" s="219"/>
      <c r="AX228" s="97"/>
      <c r="AY228" s="97"/>
      <c r="AZ228" s="97"/>
    </row>
    <row r="229" spans="1:145" ht="14.25" customHeight="1" x14ac:dyDescent="0.35">
      <c r="D229" s="432" t="s">
        <v>327</v>
      </c>
      <c r="E229" s="432"/>
      <c r="F229" s="432"/>
      <c r="G229" s="432"/>
      <c r="H229" s="432"/>
      <c r="I229" s="432"/>
      <c r="J229" s="432"/>
      <c r="K229" s="432"/>
      <c r="L229" s="432"/>
      <c r="M229" s="432"/>
      <c r="N229" s="432"/>
      <c r="O229" s="432"/>
      <c r="P229" s="432"/>
      <c r="Q229" s="432"/>
      <c r="R229" s="432"/>
      <c r="S229" s="432"/>
      <c r="T229" s="432"/>
      <c r="U229" s="432"/>
      <c r="V229" s="432"/>
      <c r="W229" s="432"/>
      <c r="X229" s="432"/>
      <c r="Y229" s="432"/>
      <c r="Z229" s="432"/>
      <c r="AA229" s="432"/>
      <c r="AB229" s="432"/>
      <c r="AC229" s="432"/>
      <c r="AD229" s="432"/>
      <c r="AE229" s="432"/>
      <c r="AF229" s="432"/>
      <c r="AG229" s="432"/>
      <c r="AH229" s="432"/>
      <c r="AI229" s="432"/>
      <c r="AJ229" s="432"/>
      <c r="AK229" s="432"/>
      <c r="AL229" s="432"/>
      <c r="AM229" s="432"/>
      <c r="AN229" s="432"/>
      <c r="AO229" s="432"/>
      <c r="AP229" s="432"/>
      <c r="AQ229" s="432"/>
      <c r="AR229" s="432"/>
      <c r="AS229" s="432"/>
      <c r="AT229" s="432"/>
      <c r="AU229" s="216"/>
      <c r="AV229" s="216"/>
      <c r="AW229" s="216"/>
      <c r="AY229" s="432" t="s">
        <v>113</v>
      </c>
      <c r="AZ229" s="432"/>
      <c r="BA229" s="432"/>
      <c r="BB229" s="432"/>
      <c r="BC229" s="432"/>
      <c r="BD229" s="432"/>
      <c r="BE229" s="432"/>
      <c r="BF229" s="432"/>
      <c r="BG229" s="432"/>
      <c r="BH229" s="432"/>
      <c r="BI229" s="432"/>
      <c r="BJ229" s="432"/>
      <c r="BK229" s="432"/>
      <c r="BL229" s="432"/>
      <c r="BM229" s="432"/>
      <c r="BN229" s="432"/>
      <c r="BO229" s="432"/>
      <c r="BP229" s="432"/>
      <c r="BQ229" s="432"/>
      <c r="BR229" s="432"/>
      <c r="BS229" s="432"/>
      <c r="BT229" s="432"/>
      <c r="BU229" s="432"/>
      <c r="BV229" s="432"/>
      <c r="BW229" s="432"/>
      <c r="BX229" s="432"/>
      <c r="BY229" s="432"/>
      <c r="BZ229" s="432"/>
      <c r="CA229" s="432"/>
      <c r="CB229" s="432"/>
      <c r="CC229" s="432"/>
      <c r="CD229" s="432"/>
      <c r="CE229" s="432"/>
      <c r="CF229" s="432"/>
      <c r="CG229" s="432"/>
      <c r="CH229" s="432"/>
      <c r="CI229" s="432"/>
      <c r="CJ229" s="432"/>
      <c r="CK229" s="432"/>
      <c r="CL229" s="432"/>
      <c r="CM229" s="432"/>
      <c r="CN229" s="432"/>
      <c r="CO229" s="432"/>
      <c r="CP229" s="432"/>
      <c r="CQ229" s="432"/>
    </row>
    <row r="230" spans="1:145" ht="14.25" customHeight="1" x14ac:dyDescent="0.35">
      <c r="D230" s="432"/>
      <c r="E230" s="432"/>
      <c r="F230" s="432"/>
      <c r="G230" s="432"/>
      <c r="H230" s="432"/>
      <c r="I230" s="432"/>
      <c r="J230" s="432"/>
      <c r="K230" s="432"/>
      <c r="L230" s="432"/>
      <c r="M230" s="432"/>
      <c r="N230" s="432"/>
      <c r="O230" s="432"/>
      <c r="P230" s="432"/>
      <c r="Q230" s="432"/>
      <c r="R230" s="432"/>
      <c r="S230" s="432"/>
      <c r="T230" s="432"/>
      <c r="U230" s="432"/>
      <c r="V230" s="432"/>
      <c r="W230" s="432"/>
      <c r="X230" s="432"/>
      <c r="Y230" s="432"/>
      <c r="Z230" s="432"/>
      <c r="AA230" s="432"/>
      <c r="AB230" s="432"/>
      <c r="AC230" s="432"/>
      <c r="AD230" s="432"/>
      <c r="AE230" s="432"/>
      <c r="AF230" s="432"/>
      <c r="AG230" s="432"/>
      <c r="AH230" s="432"/>
      <c r="AI230" s="432"/>
      <c r="AJ230" s="432"/>
      <c r="AK230" s="432"/>
      <c r="AL230" s="432"/>
      <c r="AM230" s="432"/>
      <c r="AN230" s="432"/>
      <c r="AO230" s="432"/>
      <c r="AP230" s="432"/>
      <c r="AQ230" s="432"/>
      <c r="AR230" s="432"/>
      <c r="AS230" s="432"/>
      <c r="AT230" s="432"/>
      <c r="AU230" s="216"/>
      <c r="AV230" s="216"/>
      <c r="AW230" s="216"/>
      <c r="AX230" s="14"/>
      <c r="AY230" s="432"/>
      <c r="AZ230" s="432"/>
      <c r="BA230" s="432"/>
      <c r="BB230" s="432"/>
      <c r="BC230" s="432"/>
      <c r="BD230" s="432"/>
      <c r="BE230" s="432"/>
      <c r="BF230" s="432"/>
      <c r="BG230" s="432"/>
      <c r="BH230" s="432"/>
      <c r="BI230" s="432"/>
      <c r="BJ230" s="432"/>
      <c r="BK230" s="432"/>
      <c r="BL230" s="432"/>
      <c r="BM230" s="432"/>
      <c r="BN230" s="432"/>
      <c r="BO230" s="432"/>
      <c r="BP230" s="432"/>
      <c r="BQ230" s="432"/>
      <c r="BR230" s="432"/>
      <c r="BS230" s="432"/>
      <c r="BT230" s="432"/>
      <c r="BU230" s="432"/>
      <c r="BV230" s="432"/>
      <c r="BW230" s="432"/>
      <c r="BX230" s="432"/>
      <c r="BY230" s="432"/>
      <c r="BZ230" s="432"/>
      <c r="CA230" s="432"/>
      <c r="CB230" s="432"/>
      <c r="CC230" s="432"/>
      <c r="CD230" s="432"/>
      <c r="CE230" s="432"/>
      <c r="CF230" s="432"/>
      <c r="CG230" s="432"/>
      <c r="CH230" s="432"/>
      <c r="CI230" s="432"/>
      <c r="CJ230" s="432"/>
      <c r="CK230" s="432"/>
      <c r="CL230" s="432"/>
      <c r="CM230" s="432"/>
      <c r="CN230" s="432"/>
      <c r="CO230" s="432"/>
      <c r="CP230" s="432"/>
      <c r="CQ230" s="432"/>
    </row>
    <row r="231" spans="1:145" ht="14.25" customHeight="1" x14ac:dyDescent="0.35">
      <c r="D231" s="380" t="s">
        <v>108</v>
      </c>
      <c r="E231" s="380"/>
      <c r="F231" s="380"/>
      <c r="G231" s="380"/>
      <c r="H231" s="380"/>
      <c r="I231" s="380"/>
      <c r="J231" s="380"/>
      <c r="K231" s="380"/>
      <c r="L231" s="380"/>
      <c r="M231" s="380"/>
      <c r="N231" s="380"/>
      <c r="O231" s="380"/>
      <c r="P231" s="380" t="s">
        <v>109</v>
      </c>
      <c r="Q231" s="380"/>
      <c r="R231" s="380"/>
      <c r="S231" s="380"/>
      <c r="T231" s="380"/>
      <c r="U231" s="380"/>
      <c r="V231" s="380"/>
      <c r="W231" s="380"/>
      <c r="X231" s="380"/>
      <c r="Y231" s="380"/>
      <c r="Z231" s="380"/>
      <c r="AA231" s="380"/>
      <c r="AB231" s="380"/>
      <c r="AC231" s="380"/>
      <c r="AD231" s="380"/>
      <c r="AE231" s="380"/>
      <c r="AF231" s="380"/>
      <c r="AG231" s="380"/>
      <c r="AH231" s="374" t="s">
        <v>110</v>
      </c>
      <c r="AI231" s="375"/>
      <c r="AJ231" s="375"/>
      <c r="AK231" s="375"/>
      <c r="AL231" s="375"/>
      <c r="AM231" s="375"/>
      <c r="AN231" s="375"/>
      <c r="AO231" s="375"/>
      <c r="AP231" s="375"/>
      <c r="AQ231" s="375"/>
      <c r="AR231" s="375"/>
      <c r="AS231" s="375"/>
      <c r="AT231" s="376"/>
      <c r="AU231" s="227"/>
      <c r="AV231" s="275"/>
      <c r="AW231" s="275"/>
      <c r="AX231" s="33"/>
      <c r="AY231" s="380" t="s">
        <v>114</v>
      </c>
      <c r="AZ231" s="380"/>
      <c r="BA231" s="380"/>
      <c r="BB231" s="380"/>
      <c r="BC231" s="380"/>
      <c r="BD231" s="380"/>
      <c r="BE231" s="380"/>
      <c r="BF231" s="380"/>
      <c r="BG231" s="380"/>
      <c r="BH231" s="380"/>
      <c r="BI231" s="380"/>
      <c r="BJ231" s="380"/>
      <c r="BK231" s="380"/>
      <c r="BL231" s="380"/>
      <c r="BM231" s="380" t="s">
        <v>115</v>
      </c>
      <c r="BN231" s="380"/>
      <c r="BO231" s="380"/>
      <c r="BP231" s="380"/>
      <c r="BQ231" s="380"/>
      <c r="BR231" s="380"/>
      <c r="BS231" s="380"/>
      <c r="BT231" s="380"/>
      <c r="BU231" s="380"/>
      <c r="BV231" s="380"/>
      <c r="BW231" s="380"/>
      <c r="BX231" s="380"/>
      <c r="BY231" s="380"/>
      <c r="BZ231" s="380"/>
      <c r="CA231" s="380" t="s">
        <v>109</v>
      </c>
      <c r="CB231" s="380"/>
      <c r="CC231" s="380"/>
      <c r="CD231" s="380"/>
      <c r="CE231" s="380"/>
      <c r="CF231" s="380"/>
      <c r="CG231" s="380"/>
      <c r="CH231" s="380"/>
      <c r="CI231" s="380"/>
      <c r="CJ231" s="380" t="s">
        <v>116</v>
      </c>
      <c r="CK231" s="380"/>
      <c r="CL231" s="380"/>
      <c r="CM231" s="380"/>
      <c r="CN231" s="380"/>
      <c r="CO231" s="380"/>
      <c r="CP231" s="380"/>
      <c r="CQ231" s="380"/>
    </row>
    <row r="232" spans="1:145" ht="14.25" customHeight="1" x14ac:dyDescent="0.35">
      <c r="D232" s="380"/>
      <c r="E232" s="380"/>
      <c r="F232" s="380"/>
      <c r="G232" s="380"/>
      <c r="H232" s="380"/>
      <c r="I232" s="380"/>
      <c r="J232" s="380"/>
      <c r="K232" s="380"/>
      <c r="L232" s="380"/>
      <c r="M232" s="380"/>
      <c r="N232" s="380"/>
      <c r="O232" s="380"/>
      <c r="P232" s="380"/>
      <c r="Q232" s="380"/>
      <c r="R232" s="380"/>
      <c r="S232" s="380"/>
      <c r="T232" s="380"/>
      <c r="U232" s="380"/>
      <c r="V232" s="380"/>
      <c r="W232" s="380"/>
      <c r="X232" s="380"/>
      <c r="Y232" s="380"/>
      <c r="Z232" s="380"/>
      <c r="AA232" s="380"/>
      <c r="AB232" s="380"/>
      <c r="AC232" s="380"/>
      <c r="AD232" s="380"/>
      <c r="AE232" s="380"/>
      <c r="AF232" s="380"/>
      <c r="AG232" s="380"/>
      <c r="AH232" s="377"/>
      <c r="AI232" s="378"/>
      <c r="AJ232" s="378"/>
      <c r="AK232" s="378"/>
      <c r="AL232" s="378"/>
      <c r="AM232" s="378"/>
      <c r="AN232" s="378"/>
      <c r="AO232" s="378"/>
      <c r="AP232" s="378"/>
      <c r="AQ232" s="378"/>
      <c r="AR232" s="378"/>
      <c r="AS232" s="378"/>
      <c r="AT232" s="379"/>
      <c r="AU232" s="227"/>
      <c r="AV232" s="275"/>
      <c r="AW232" s="275"/>
      <c r="AX232" s="33"/>
      <c r="AY232" s="380"/>
      <c r="AZ232" s="380"/>
      <c r="BA232" s="380"/>
      <c r="BB232" s="380"/>
      <c r="BC232" s="380"/>
      <c r="BD232" s="380"/>
      <c r="BE232" s="380"/>
      <c r="BF232" s="380"/>
      <c r="BG232" s="380"/>
      <c r="BH232" s="380"/>
      <c r="BI232" s="380"/>
      <c r="BJ232" s="380"/>
      <c r="BK232" s="380"/>
      <c r="BL232" s="380"/>
      <c r="BM232" s="380"/>
      <c r="BN232" s="380"/>
      <c r="BO232" s="380"/>
      <c r="BP232" s="380"/>
      <c r="BQ232" s="380"/>
      <c r="BR232" s="380"/>
      <c r="BS232" s="380"/>
      <c r="BT232" s="380"/>
      <c r="BU232" s="380"/>
      <c r="BV232" s="380"/>
      <c r="BW232" s="380"/>
      <c r="BX232" s="380"/>
      <c r="BY232" s="380"/>
      <c r="BZ232" s="380"/>
      <c r="CA232" s="380"/>
      <c r="CB232" s="380"/>
      <c r="CC232" s="380"/>
      <c r="CD232" s="380"/>
      <c r="CE232" s="380"/>
      <c r="CF232" s="380"/>
      <c r="CG232" s="380"/>
      <c r="CH232" s="380"/>
      <c r="CI232" s="380"/>
      <c r="CJ232" s="380"/>
      <c r="CK232" s="380"/>
      <c r="CL232" s="380"/>
      <c r="CM232" s="380"/>
      <c r="CN232" s="380"/>
      <c r="CO232" s="380"/>
      <c r="CP232" s="380"/>
      <c r="CQ232" s="380"/>
    </row>
    <row r="233" spans="1:145" ht="14.25" customHeight="1" x14ac:dyDescent="0.35">
      <c r="D233" s="538" t="s">
        <v>968</v>
      </c>
      <c r="E233" s="538"/>
      <c r="F233" s="538"/>
      <c r="G233" s="538"/>
      <c r="H233" s="538"/>
      <c r="I233" s="538"/>
      <c r="J233" s="538"/>
      <c r="K233" s="538"/>
      <c r="L233" s="538"/>
      <c r="M233" s="538"/>
      <c r="N233" s="538"/>
      <c r="O233" s="538"/>
      <c r="P233" s="538" t="s">
        <v>656</v>
      </c>
      <c r="Q233" s="538"/>
      <c r="R233" s="538"/>
      <c r="S233" s="538"/>
      <c r="T233" s="538"/>
      <c r="U233" s="538"/>
      <c r="V233" s="538"/>
      <c r="W233" s="538"/>
      <c r="X233" s="538"/>
      <c r="Y233" s="538"/>
      <c r="Z233" s="538"/>
      <c r="AA233" s="538"/>
      <c r="AB233" s="538"/>
      <c r="AC233" s="538"/>
      <c r="AD233" s="538"/>
      <c r="AE233" s="538"/>
      <c r="AF233" s="538"/>
      <c r="AG233" s="538"/>
      <c r="AH233" s="688">
        <v>1</v>
      </c>
      <c r="AI233" s="689"/>
      <c r="AJ233" s="689"/>
      <c r="AK233" s="689"/>
      <c r="AL233" s="689"/>
      <c r="AM233" s="689"/>
      <c r="AN233" s="689"/>
      <c r="AO233" s="689"/>
      <c r="AP233" s="689"/>
      <c r="AQ233" s="689"/>
      <c r="AR233" s="689"/>
      <c r="AS233" s="689"/>
      <c r="AT233" s="690"/>
      <c r="AU233" s="38"/>
      <c r="AV233" s="38"/>
      <c r="AW233" s="38"/>
      <c r="AX233" s="33"/>
      <c r="AY233" s="538" t="s">
        <v>117</v>
      </c>
      <c r="AZ233" s="538"/>
      <c r="BA233" s="538"/>
      <c r="BB233" s="538"/>
      <c r="BC233" s="538"/>
      <c r="BD233" s="538"/>
      <c r="BE233" s="538"/>
      <c r="BF233" s="538"/>
      <c r="BG233" s="538"/>
      <c r="BH233" s="538"/>
      <c r="BI233" s="538"/>
      <c r="BJ233" s="538"/>
      <c r="BK233" s="538"/>
      <c r="BL233" s="538"/>
      <c r="BM233" s="686" t="s">
        <v>969</v>
      </c>
      <c r="BN233" s="686"/>
      <c r="BO233" s="686"/>
      <c r="BP233" s="686"/>
      <c r="BQ233" s="686"/>
      <c r="BR233" s="686"/>
      <c r="BS233" s="686"/>
      <c r="BT233" s="686"/>
      <c r="BU233" s="686"/>
      <c r="BV233" s="686"/>
      <c r="BW233" s="686"/>
      <c r="BX233" s="686"/>
      <c r="BY233" s="686"/>
      <c r="BZ233" s="686"/>
      <c r="CA233" s="538">
        <v>1</v>
      </c>
      <c r="CB233" s="538"/>
      <c r="CC233" s="538"/>
      <c r="CD233" s="538"/>
      <c r="CE233" s="538"/>
      <c r="CF233" s="538"/>
      <c r="CG233" s="538"/>
      <c r="CH233" s="538"/>
      <c r="CI233" s="538"/>
      <c r="CJ233" s="538" t="s">
        <v>117</v>
      </c>
      <c r="CK233" s="538"/>
      <c r="CL233" s="538"/>
      <c r="CM233" s="538"/>
      <c r="CN233" s="538"/>
      <c r="CO233" s="538"/>
      <c r="CP233" s="538"/>
      <c r="CQ233" s="538"/>
    </row>
    <row r="234" spans="1:145" ht="14.25" customHeight="1" x14ac:dyDescent="0.35">
      <c r="D234" s="538"/>
      <c r="E234" s="538"/>
      <c r="F234" s="538"/>
      <c r="G234" s="538"/>
      <c r="H234" s="538"/>
      <c r="I234" s="538"/>
      <c r="J234" s="538"/>
      <c r="K234" s="538"/>
      <c r="L234" s="538"/>
      <c r="M234" s="538"/>
      <c r="N234" s="538"/>
      <c r="O234" s="538"/>
      <c r="P234" s="538"/>
      <c r="Q234" s="538"/>
      <c r="R234" s="538"/>
      <c r="S234" s="538"/>
      <c r="T234" s="538"/>
      <c r="U234" s="538"/>
      <c r="V234" s="538"/>
      <c r="W234" s="538"/>
      <c r="X234" s="538"/>
      <c r="Y234" s="538"/>
      <c r="Z234" s="538"/>
      <c r="AA234" s="538"/>
      <c r="AB234" s="538"/>
      <c r="AC234" s="538"/>
      <c r="AD234" s="538"/>
      <c r="AE234" s="538"/>
      <c r="AF234" s="538"/>
      <c r="AG234" s="538"/>
      <c r="AH234" s="691"/>
      <c r="AI234" s="692"/>
      <c r="AJ234" s="692"/>
      <c r="AK234" s="692"/>
      <c r="AL234" s="692"/>
      <c r="AM234" s="692"/>
      <c r="AN234" s="692"/>
      <c r="AO234" s="692"/>
      <c r="AP234" s="692"/>
      <c r="AQ234" s="692"/>
      <c r="AR234" s="692"/>
      <c r="AS234" s="692"/>
      <c r="AT234" s="693"/>
      <c r="AU234" s="38"/>
      <c r="AV234" s="38"/>
      <c r="AW234" s="38"/>
      <c r="AX234" s="33"/>
      <c r="AY234" s="538"/>
      <c r="AZ234" s="538"/>
      <c r="BA234" s="538"/>
      <c r="BB234" s="538"/>
      <c r="BC234" s="538"/>
      <c r="BD234" s="538"/>
      <c r="BE234" s="538"/>
      <c r="BF234" s="538"/>
      <c r="BG234" s="538"/>
      <c r="BH234" s="538"/>
      <c r="BI234" s="538"/>
      <c r="BJ234" s="538"/>
      <c r="BK234" s="538"/>
      <c r="BL234" s="538"/>
      <c r="BM234" s="686"/>
      <c r="BN234" s="686"/>
      <c r="BO234" s="686"/>
      <c r="BP234" s="686"/>
      <c r="BQ234" s="686"/>
      <c r="BR234" s="686"/>
      <c r="BS234" s="686"/>
      <c r="BT234" s="686"/>
      <c r="BU234" s="686"/>
      <c r="BV234" s="686"/>
      <c r="BW234" s="686"/>
      <c r="BX234" s="686"/>
      <c r="BY234" s="686"/>
      <c r="BZ234" s="686"/>
      <c r="CA234" s="538"/>
      <c r="CB234" s="538"/>
      <c r="CC234" s="538"/>
      <c r="CD234" s="538"/>
      <c r="CE234" s="538"/>
      <c r="CF234" s="538"/>
      <c r="CG234" s="538"/>
      <c r="CH234" s="538"/>
      <c r="CI234" s="538"/>
      <c r="CJ234" s="538"/>
      <c r="CK234" s="538"/>
      <c r="CL234" s="538"/>
      <c r="CM234" s="538"/>
      <c r="CN234" s="538"/>
      <c r="CO234" s="538"/>
      <c r="CP234" s="538"/>
      <c r="CQ234" s="538"/>
    </row>
    <row r="235" spans="1:145" ht="14.25" customHeight="1" x14ac:dyDescent="0.35">
      <c r="D235" s="64" t="s">
        <v>365</v>
      </c>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58"/>
      <c r="AY235" s="427" t="s">
        <v>366</v>
      </c>
      <c r="AZ235" s="427"/>
      <c r="BA235" s="427"/>
      <c r="BB235" s="427"/>
      <c r="BC235" s="427"/>
      <c r="BD235" s="427"/>
      <c r="BE235" s="427"/>
      <c r="BF235" s="427"/>
      <c r="BG235" s="427"/>
      <c r="BH235" s="427"/>
      <c r="BI235" s="427"/>
      <c r="BJ235" s="427"/>
      <c r="BK235" s="427"/>
      <c r="BL235" s="427"/>
      <c r="BM235" s="427"/>
      <c r="BN235" s="427"/>
      <c r="BO235" s="427"/>
      <c r="BP235" s="427"/>
      <c r="BQ235" s="427"/>
      <c r="BR235" s="427"/>
      <c r="BS235" s="687"/>
      <c r="BT235" s="687"/>
      <c r="BU235" s="687"/>
      <c r="BV235" s="687"/>
      <c r="BW235" s="687"/>
      <c r="BX235" s="687"/>
      <c r="BY235" s="687"/>
      <c r="BZ235" s="34"/>
      <c r="CA235" s="34"/>
      <c r="CB235" s="34"/>
      <c r="CC235" s="34"/>
      <c r="CD235" s="34"/>
      <c r="CE235" s="34"/>
      <c r="CF235" s="34"/>
      <c r="CG235" s="34"/>
      <c r="CH235" s="34"/>
      <c r="CI235" s="34"/>
      <c r="CJ235" s="34"/>
      <c r="CK235" s="34"/>
      <c r="CL235" s="34"/>
      <c r="CM235" s="34"/>
      <c r="CN235" s="34"/>
      <c r="CO235" s="34"/>
      <c r="CP235" s="34"/>
      <c r="CQ235" s="34"/>
    </row>
    <row r="236" spans="1:145" ht="14.25" customHeight="1" x14ac:dyDescent="0.35">
      <c r="E236" s="102"/>
      <c r="F236" s="102"/>
      <c r="G236" s="102"/>
      <c r="H236" s="102"/>
      <c r="I236" s="102"/>
      <c r="J236" s="102"/>
      <c r="K236" s="102"/>
      <c r="L236" s="102"/>
      <c r="M236" s="102"/>
      <c r="N236" s="102"/>
      <c r="O236" s="102"/>
      <c r="P236" s="102"/>
      <c r="Q236" s="102"/>
      <c r="R236" s="102"/>
      <c r="S236" s="102"/>
      <c r="T236" s="102"/>
      <c r="U236" s="102"/>
      <c r="V236" s="102"/>
      <c r="W236" s="102"/>
      <c r="X236" s="102"/>
      <c r="Y236" s="102"/>
      <c r="Z236" s="102"/>
      <c r="AA236" s="102"/>
      <c r="AB236" s="102"/>
      <c r="EJ236" s="149"/>
      <c r="EK236" s="149"/>
      <c r="EL236" s="149"/>
      <c r="EM236" s="149"/>
      <c r="EN236" s="149"/>
      <c r="EO236" s="149"/>
    </row>
    <row r="237" spans="1:145" ht="14.25" customHeight="1" x14ac:dyDescent="0.35">
      <c r="A237" s="297"/>
      <c r="B237" s="297"/>
      <c r="C237" s="297"/>
      <c r="D237" s="297"/>
      <c r="E237" s="297"/>
      <c r="F237" s="297"/>
      <c r="G237" s="297"/>
      <c r="H237" s="297"/>
      <c r="I237" s="297"/>
      <c r="J237" s="297"/>
      <c r="K237" s="297"/>
      <c r="L237" s="297"/>
      <c r="M237" s="297"/>
      <c r="N237" s="297"/>
      <c r="O237" s="297"/>
      <c r="P237" s="297"/>
      <c r="Q237" s="297"/>
      <c r="R237" s="297"/>
      <c r="S237" s="297"/>
      <c r="T237" s="297"/>
      <c r="U237" s="297"/>
      <c r="V237" s="297"/>
      <c r="W237" s="297"/>
      <c r="X237" s="297"/>
      <c r="Y237" s="297"/>
      <c r="Z237" s="297"/>
      <c r="AA237" s="297"/>
      <c r="AB237" s="297"/>
      <c r="AC237" s="297"/>
      <c r="AD237" s="297"/>
      <c r="AE237" s="297"/>
      <c r="AF237" s="297"/>
      <c r="AG237" s="297"/>
      <c r="AH237" s="297"/>
      <c r="AI237" s="297"/>
      <c r="AJ237" s="297"/>
      <c r="AK237" s="297"/>
      <c r="AL237" s="297"/>
      <c r="AM237" s="297"/>
      <c r="AN237" s="297"/>
      <c r="AO237" s="297"/>
      <c r="AP237" s="297"/>
      <c r="AQ237" s="297"/>
      <c r="AR237" s="297"/>
      <c r="AS237" s="297"/>
      <c r="AT237" s="297"/>
      <c r="AU237" s="297"/>
      <c r="AV237" s="297"/>
      <c r="AW237" s="297"/>
      <c r="AX237" s="297"/>
      <c r="AY237" s="297"/>
      <c r="AZ237" s="297"/>
      <c r="BA237" s="297"/>
      <c r="BB237" s="297"/>
      <c r="BC237" s="297"/>
      <c r="BD237" s="297"/>
      <c r="BE237" s="297"/>
      <c r="BF237" s="297"/>
      <c r="BG237" s="297"/>
      <c r="BH237" s="297"/>
      <c r="BI237" s="297"/>
      <c r="BJ237" s="297"/>
      <c r="BK237" s="297"/>
      <c r="BL237" s="297"/>
      <c r="BM237" s="297"/>
      <c r="BN237" s="297"/>
      <c r="BO237" s="297"/>
      <c r="BP237" s="297"/>
      <c r="BQ237" s="297"/>
      <c r="BR237" s="297"/>
      <c r="BS237" s="297"/>
      <c r="BT237" s="297"/>
      <c r="BU237" s="297"/>
      <c r="BV237" s="297"/>
      <c r="BW237" s="297"/>
      <c r="BX237" s="297"/>
      <c r="BY237" s="297"/>
      <c r="BZ237" s="297"/>
      <c r="CA237" s="297"/>
      <c r="CB237" s="297"/>
      <c r="CC237" s="297"/>
      <c r="CD237" s="297"/>
      <c r="CE237" s="297"/>
      <c r="CF237" s="297"/>
      <c r="CG237" s="297"/>
      <c r="CH237" s="297"/>
      <c r="CI237" s="297"/>
      <c r="CJ237" s="297"/>
      <c r="CK237" s="297"/>
      <c r="CL237" s="297"/>
      <c r="CM237" s="297"/>
      <c r="CN237" s="297"/>
      <c r="CO237" s="297"/>
      <c r="CP237" s="297"/>
      <c r="CQ237" s="297"/>
      <c r="EJ237" s="149"/>
      <c r="EK237" s="149"/>
      <c r="EL237" s="149"/>
      <c r="EM237" s="149"/>
      <c r="EN237" s="149"/>
      <c r="EO237" s="149"/>
    </row>
    <row r="238" spans="1:145" ht="14.25" customHeight="1" x14ac:dyDescent="0.35">
      <c r="A238" s="297"/>
      <c r="B238" s="297"/>
      <c r="C238" s="297"/>
      <c r="D238" s="297"/>
      <c r="E238" s="297"/>
      <c r="F238" s="297"/>
      <c r="G238" s="297"/>
      <c r="H238" s="297"/>
      <c r="I238" s="297"/>
      <c r="J238" s="297"/>
      <c r="K238" s="297"/>
      <c r="L238" s="297"/>
      <c r="M238" s="297"/>
      <c r="N238" s="297"/>
      <c r="O238" s="297"/>
      <c r="P238" s="297"/>
      <c r="Q238" s="297"/>
      <c r="R238" s="297"/>
      <c r="S238" s="297"/>
      <c r="T238" s="297"/>
      <c r="U238" s="297"/>
      <c r="V238" s="297"/>
      <c r="W238" s="297"/>
      <c r="X238" s="297"/>
      <c r="Y238" s="297"/>
      <c r="Z238" s="297"/>
      <c r="AA238" s="297"/>
      <c r="AB238" s="297"/>
      <c r="AC238" s="297"/>
      <c r="AD238" s="297"/>
      <c r="AE238" s="297"/>
      <c r="AF238" s="297"/>
      <c r="AG238" s="297"/>
      <c r="AH238" s="297"/>
      <c r="AI238" s="297"/>
      <c r="AJ238" s="297"/>
      <c r="AK238" s="297"/>
      <c r="AL238" s="297"/>
      <c r="AM238" s="297"/>
      <c r="AN238" s="297"/>
      <c r="AO238" s="297"/>
      <c r="AP238" s="297"/>
      <c r="AQ238" s="297"/>
      <c r="AR238" s="297"/>
      <c r="AS238" s="297"/>
      <c r="AT238" s="297"/>
      <c r="AU238" s="297"/>
      <c r="AV238" s="297"/>
      <c r="AW238" s="297"/>
      <c r="AX238" s="297"/>
      <c r="AY238" s="297"/>
      <c r="AZ238" s="297"/>
      <c r="BA238" s="297"/>
      <c r="BB238" s="297"/>
      <c r="BC238" s="297"/>
      <c r="BD238" s="297"/>
      <c r="BE238" s="297"/>
      <c r="BF238" s="297"/>
      <c r="BG238" s="297"/>
      <c r="BH238" s="297"/>
      <c r="BI238" s="297"/>
      <c r="BJ238" s="297"/>
      <c r="BK238" s="297"/>
      <c r="BL238" s="297"/>
      <c r="BM238" s="297"/>
      <c r="BN238" s="297"/>
      <c r="BO238" s="297"/>
      <c r="BP238" s="297"/>
      <c r="BQ238" s="297"/>
      <c r="BR238" s="297"/>
      <c r="BS238" s="297"/>
      <c r="BT238" s="297"/>
      <c r="BU238" s="297"/>
      <c r="BV238" s="297"/>
      <c r="BW238" s="297"/>
      <c r="BX238" s="297"/>
      <c r="BY238" s="297"/>
      <c r="BZ238" s="297"/>
      <c r="CA238" s="297"/>
      <c r="CB238" s="297"/>
      <c r="CC238" s="297"/>
      <c r="CD238" s="297"/>
      <c r="CE238" s="297"/>
      <c r="CF238" s="297"/>
      <c r="CG238" s="297"/>
      <c r="CH238" s="297"/>
      <c r="CI238" s="297"/>
      <c r="CJ238" s="297"/>
      <c r="CK238" s="297"/>
      <c r="CL238" s="297"/>
      <c r="CM238" s="297"/>
      <c r="CN238" s="297"/>
      <c r="CO238" s="297"/>
      <c r="CP238" s="297"/>
      <c r="CQ238" s="297"/>
      <c r="EJ238" s="149"/>
      <c r="EK238" s="149"/>
      <c r="EL238" s="149"/>
      <c r="EM238" s="149"/>
      <c r="EN238" s="149"/>
      <c r="EO238" s="149"/>
    </row>
    <row r="239" spans="1:145" ht="14.25" customHeight="1" x14ac:dyDescent="0.35">
      <c r="EJ239" s="149"/>
      <c r="EK239" s="149"/>
      <c r="EL239" s="149"/>
      <c r="EM239" s="149"/>
      <c r="EN239" s="149"/>
      <c r="EO239" s="149"/>
    </row>
    <row r="240" spans="1:145" ht="14.25" customHeight="1" x14ac:dyDescent="0.35">
      <c r="D240" s="432" t="s">
        <v>118</v>
      </c>
      <c r="E240" s="432"/>
      <c r="F240" s="432"/>
      <c r="G240" s="432"/>
      <c r="H240" s="432"/>
      <c r="I240" s="432"/>
      <c r="J240" s="432"/>
      <c r="K240" s="432"/>
      <c r="L240" s="432"/>
      <c r="M240" s="432"/>
      <c r="N240" s="432"/>
      <c r="O240" s="432"/>
      <c r="P240" s="432"/>
      <c r="Q240" s="432"/>
      <c r="R240" s="432"/>
      <c r="S240" s="432"/>
      <c r="T240" s="432"/>
      <c r="U240" s="432"/>
      <c r="V240" s="432"/>
      <c r="W240" s="432"/>
      <c r="X240" s="432"/>
      <c r="Y240" s="432"/>
      <c r="Z240" s="432"/>
      <c r="AA240" s="432"/>
      <c r="AB240" s="432"/>
      <c r="AC240" s="432"/>
      <c r="AD240" s="432"/>
      <c r="AE240" s="432"/>
      <c r="AF240" s="432"/>
      <c r="AG240" s="432"/>
      <c r="AH240" s="432"/>
      <c r="AI240" s="432"/>
      <c r="AJ240" s="432"/>
      <c r="AK240" s="432"/>
      <c r="AL240" s="432"/>
      <c r="AM240" s="432"/>
      <c r="AN240" s="432"/>
      <c r="AO240" s="432"/>
      <c r="AP240" s="432"/>
      <c r="AQ240" s="432"/>
      <c r="AR240" s="432"/>
      <c r="AS240" s="432"/>
      <c r="AT240" s="432"/>
      <c r="AU240" s="216"/>
      <c r="AV240" s="216"/>
      <c r="AW240" s="216"/>
      <c r="AX240" s="9"/>
      <c r="AY240" s="9"/>
      <c r="AZ240" s="9"/>
      <c r="BA240" s="9"/>
      <c r="BB240" s="9"/>
      <c r="BC240" s="9"/>
      <c r="BD240" s="9"/>
      <c r="BE240" s="9"/>
      <c r="BF240" s="9"/>
      <c r="BG240" s="9"/>
      <c r="BH240" s="9"/>
      <c r="BI240" s="9"/>
      <c r="BJ240" s="9"/>
      <c r="BK240" s="9"/>
      <c r="BL240" s="9"/>
      <c r="BM240" s="9"/>
      <c r="BN240" s="9"/>
      <c r="BO240" s="9"/>
      <c r="BP240" s="9"/>
      <c r="BQ240" s="9"/>
      <c r="BR240" s="9"/>
      <c r="BS240" s="9"/>
      <c r="EJ240" s="149"/>
      <c r="EK240" s="149" t="s">
        <v>326</v>
      </c>
      <c r="EL240" s="149"/>
      <c r="EM240" s="149"/>
      <c r="EN240" s="149"/>
      <c r="EO240" s="149"/>
    </row>
    <row r="241" spans="4:153" ht="14.25" customHeight="1" x14ac:dyDescent="0.35">
      <c r="D241" s="300"/>
      <c r="E241" s="300"/>
      <c r="F241" s="300"/>
      <c r="G241" s="300"/>
      <c r="H241" s="300"/>
      <c r="I241" s="300"/>
      <c r="J241" s="300"/>
      <c r="K241" s="300"/>
      <c r="L241" s="300"/>
      <c r="M241" s="300"/>
      <c r="N241" s="300"/>
      <c r="O241" s="300"/>
      <c r="P241" s="300"/>
      <c r="Q241" s="300"/>
      <c r="R241" s="300"/>
      <c r="S241" s="300"/>
      <c r="T241" s="300"/>
      <c r="U241" s="300"/>
      <c r="V241" s="300"/>
      <c r="W241" s="300"/>
      <c r="X241" s="300"/>
      <c r="Y241" s="300"/>
      <c r="Z241" s="300"/>
      <c r="AA241" s="300"/>
      <c r="AB241" s="300"/>
      <c r="AC241" s="300"/>
      <c r="AD241" s="300"/>
      <c r="AE241" s="300"/>
      <c r="AF241" s="300"/>
      <c r="AG241" s="300"/>
      <c r="AH241" s="300"/>
      <c r="AI241" s="300"/>
      <c r="AJ241" s="300"/>
      <c r="AK241" s="300"/>
      <c r="AL241" s="300"/>
      <c r="AM241" s="300"/>
      <c r="AN241" s="300"/>
      <c r="AO241" s="300"/>
      <c r="AP241" s="300"/>
      <c r="AQ241" s="300"/>
      <c r="AR241" s="300"/>
      <c r="AS241" s="300"/>
      <c r="AT241" s="300"/>
      <c r="AU241" s="220"/>
      <c r="AV241" s="220"/>
      <c r="AW241" s="220"/>
      <c r="AX241" s="9"/>
      <c r="AY241" s="9"/>
      <c r="AZ241" s="9"/>
      <c r="BA241" s="9"/>
      <c r="BB241" s="9"/>
      <c r="BC241" s="9"/>
      <c r="BD241" s="9"/>
      <c r="BE241" s="9"/>
      <c r="BF241" s="9"/>
      <c r="BG241" s="9"/>
      <c r="BH241" s="9"/>
      <c r="BI241" s="9"/>
      <c r="BJ241" s="9"/>
      <c r="BK241" s="9"/>
      <c r="BL241" s="9"/>
      <c r="BM241" s="9"/>
      <c r="BN241" s="9"/>
      <c r="BO241" s="9"/>
      <c r="BP241" s="9"/>
      <c r="BQ241" s="9"/>
      <c r="BR241" s="9"/>
      <c r="BS241" s="9"/>
      <c r="EJ241" s="149"/>
      <c r="EK241" s="173" t="s">
        <v>934</v>
      </c>
      <c r="EL241" s="173" t="s">
        <v>827</v>
      </c>
      <c r="EM241" s="173" t="s">
        <v>935</v>
      </c>
      <c r="EN241" s="173"/>
      <c r="EO241" s="174"/>
      <c r="EP241" s="112"/>
      <c r="EQ241" s="112"/>
      <c r="ER241" s="112"/>
      <c r="ES241" s="112"/>
      <c r="ET241" s="112"/>
      <c r="EU241" s="112"/>
      <c r="EV241" s="112"/>
      <c r="EW241" s="112"/>
    </row>
    <row r="242" spans="4:153" ht="14.25" customHeight="1" x14ac:dyDescent="0.35">
      <c r="D242" s="661" t="s">
        <v>934</v>
      </c>
      <c r="E242" s="661"/>
      <c r="F242" s="661"/>
      <c r="G242" s="661"/>
      <c r="H242" s="661"/>
      <c r="I242" s="661"/>
      <c r="J242" s="661"/>
      <c r="K242" s="661"/>
      <c r="L242" s="661"/>
      <c r="M242" s="661"/>
      <c r="N242" s="661"/>
      <c r="O242" s="661"/>
      <c r="P242" s="661"/>
      <c r="Q242" s="661"/>
      <c r="R242" s="661" t="s">
        <v>935</v>
      </c>
      <c r="S242" s="661"/>
      <c r="T242" s="661"/>
      <c r="U242" s="661"/>
      <c r="V242" s="661"/>
      <c r="W242" s="661"/>
      <c r="X242" s="661"/>
      <c r="Y242" s="661"/>
      <c r="Z242" s="661"/>
      <c r="AA242" s="661"/>
      <c r="AB242" s="661"/>
      <c r="AC242" s="661"/>
      <c r="AD242" s="661"/>
      <c r="AE242" s="661"/>
      <c r="AF242" s="661" t="s">
        <v>1090</v>
      </c>
      <c r="AG242" s="661"/>
      <c r="AH242" s="661"/>
      <c r="AI242" s="661"/>
      <c r="AJ242" s="661"/>
      <c r="AK242" s="661"/>
      <c r="AL242" s="661"/>
      <c r="AM242" s="661"/>
      <c r="AN242" s="661"/>
      <c r="AO242" s="661"/>
      <c r="AP242" s="661"/>
      <c r="AQ242" s="661"/>
      <c r="AR242" s="661"/>
      <c r="AS242" s="661"/>
      <c r="AT242" s="661"/>
      <c r="AU242" s="274"/>
      <c r="AV242" s="274"/>
      <c r="AW242" s="274"/>
      <c r="AX242" s="13"/>
      <c r="AY242" s="13"/>
      <c r="AZ242" s="3"/>
      <c r="BA242" s="3"/>
      <c r="BB242" s="3"/>
      <c r="BC242" s="3"/>
      <c r="BD242" s="3"/>
      <c r="BE242" s="3"/>
      <c r="BF242" s="3"/>
      <c r="BG242" s="3"/>
      <c r="BH242" s="3"/>
      <c r="BI242" s="3"/>
      <c r="BJ242" s="3"/>
      <c r="BK242" s="3"/>
      <c r="BL242" s="3"/>
      <c r="EJ242" s="149"/>
      <c r="EK242" s="193">
        <f>+N246</f>
        <v>3086</v>
      </c>
      <c r="EL242" s="193">
        <f>+AB246</f>
        <v>3107</v>
      </c>
      <c r="EM242" s="153">
        <f>+AP246</f>
        <v>3129</v>
      </c>
      <c r="EN242" s="153"/>
      <c r="EO242" s="149"/>
    </row>
    <row r="243" spans="4:153" ht="14.25" customHeight="1" x14ac:dyDescent="0.35">
      <c r="D243" s="661"/>
      <c r="E243" s="661"/>
      <c r="F243" s="661"/>
      <c r="G243" s="661"/>
      <c r="H243" s="661"/>
      <c r="I243" s="661"/>
      <c r="J243" s="661"/>
      <c r="K243" s="661"/>
      <c r="L243" s="661"/>
      <c r="M243" s="661"/>
      <c r="N243" s="661"/>
      <c r="O243" s="661"/>
      <c r="P243" s="661"/>
      <c r="Q243" s="661"/>
      <c r="R243" s="661"/>
      <c r="S243" s="661"/>
      <c r="T243" s="661"/>
      <c r="U243" s="661"/>
      <c r="V243" s="661"/>
      <c r="W243" s="661"/>
      <c r="X243" s="661"/>
      <c r="Y243" s="661"/>
      <c r="Z243" s="661"/>
      <c r="AA243" s="661"/>
      <c r="AB243" s="661"/>
      <c r="AC243" s="661"/>
      <c r="AD243" s="661"/>
      <c r="AE243" s="661"/>
      <c r="AF243" s="661"/>
      <c r="AG243" s="661"/>
      <c r="AH243" s="661"/>
      <c r="AI243" s="661"/>
      <c r="AJ243" s="661"/>
      <c r="AK243" s="661"/>
      <c r="AL243" s="661"/>
      <c r="AM243" s="661"/>
      <c r="AN243" s="661"/>
      <c r="AO243" s="661"/>
      <c r="AP243" s="661"/>
      <c r="AQ243" s="661"/>
      <c r="AR243" s="661"/>
      <c r="AS243" s="661"/>
      <c r="AT243" s="661"/>
      <c r="AU243" s="274"/>
      <c r="AV243" s="274"/>
      <c r="AW243" s="274"/>
      <c r="AX243" s="6"/>
      <c r="AY243" s="6"/>
      <c r="AZ243" s="3"/>
      <c r="BA243" s="3"/>
      <c r="BB243" s="3"/>
      <c r="BC243" s="3"/>
      <c r="BD243" s="3"/>
      <c r="BE243" s="3"/>
      <c r="BF243" s="3"/>
      <c r="BG243" s="3"/>
      <c r="BH243" s="3"/>
      <c r="BI243" s="3"/>
      <c r="BJ243" s="3"/>
      <c r="BK243" s="3"/>
      <c r="BL243" s="3"/>
      <c r="EJ243" s="149"/>
      <c r="EK243" s="149"/>
      <c r="EL243" s="149"/>
      <c r="EM243" s="149"/>
      <c r="EN243" s="149"/>
      <c r="EO243" s="149"/>
    </row>
    <row r="244" spans="4:153" ht="14.25" customHeight="1" x14ac:dyDescent="0.35">
      <c r="D244" s="380" t="s">
        <v>119</v>
      </c>
      <c r="E244" s="380"/>
      <c r="F244" s="380"/>
      <c r="G244" s="380"/>
      <c r="H244" s="380"/>
      <c r="I244" s="380" t="s">
        <v>120</v>
      </c>
      <c r="J244" s="380"/>
      <c r="K244" s="380"/>
      <c r="L244" s="380"/>
      <c r="M244" s="380"/>
      <c r="N244" s="380" t="s">
        <v>121</v>
      </c>
      <c r="O244" s="380"/>
      <c r="P244" s="380"/>
      <c r="Q244" s="380"/>
      <c r="R244" s="380" t="s">
        <v>119</v>
      </c>
      <c r="S244" s="380"/>
      <c r="T244" s="380"/>
      <c r="U244" s="380"/>
      <c r="V244" s="380"/>
      <c r="W244" s="380" t="s">
        <v>120</v>
      </c>
      <c r="X244" s="380"/>
      <c r="Y244" s="380"/>
      <c r="Z244" s="380"/>
      <c r="AA244" s="380"/>
      <c r="AB244" s="380" t="s">
        <v>121</v>
      </c>
      <c r="AC244" s="380"/>
      <c r="AD244" s="380"/>
      <c r="AE244" s="380"/>
      <c r="AF244" s="380" t="s">
        <v>119</v>
      </c>
      <c r="AG244" s="380"/>
      <c r="AH244" s="380"/>
      <c r="AI244" s="380"/>
      <c r="AJ244" s="380"/>
      <c r="AK244" s="380" t="s">
        <v>120</v>
      </c>
      <c r="AL244" s="380"/>
      <c r="AM244" s="380"/>
      <c r="AN244" s="380"/>
      <c r="AO244" s="380"/>
      <c r="AP244" s="380" t="s">
        <v>121</v>
      </c>
      <c r="AQ244" s="380"/>
      <c r="AR244" s="380"/>
      <c r="AS244" s="380"/>
      <c r="AT244" s="380"/>
      <c r="AU244" s="275"/>
      <c r="AV244" s="275"/>
      <c r="AW244" s="275"/>
      <c r="AX244" s="8"/>
      <c r="AY244" s="8"/>
      <c r="AZ244" s="3"/>
      <c r="BA244" s="3"/>
      <c r="BB244" s="3"/>
      <c r="BC244" s="3"/>
      <c r="BD244" s="3"/>
      <c r="BE244" s="3"/>
      <c r="BF244" s="3"/>
      <c r="BG244" s="3"/>
      <c r="BH244" s="3"/>
      <c r="BI244" s="3"/>
      <c r="BJ244" s="3"/>
      <c r="BK244" s="3"/>
      <c r="BL244" s="3"/>
      <c r="EJ244" s="149"/>
      <c r="EK244" s="157"/>
      <c r="EL244" s="157"/>
      <c r="EM244" s="157"/>
      <c r="EN244" s="157"/>
      <c r="EO244" s="149"/>
    </row>
    <row r="245" spans="4:153" ht="14.25" customHeight="1" x14ac:dyDescent="0.35">
      <c r="D245" s="380"/>
      <c r="E245" s="380"/>
      <c r="F245" s="380"/>
      <c r="G245" s="380"/>
      <c r="H245" s="380"/>
      <c r="I245" s="380"/>
      <c r="J245" s="380"/>
      <c r="K245" s="380"/>
      <c r="L245" s="380"/>
      <c r="M245" s="380"/>
      <c r="N245" s="380"/>
      <c r="O245" s="380"/>
      <c r="P245" s="380"/>
      <c r="Q245" s="380"/>
      <c r="R245" s="380"/>
      <c r="S245" s="380"/>
      <c r="T245" s="380"/>
      <c r="U245" s="380"/>
      <c r="V245" s="380"/>
      <c r="W245" s="380"/>
      <c r="X245" s="380"/>
      <c r="Y245" s="380"/>
      <c r="Z245" s="380"/>
      <c r="AA245" s="380"/>
      <c r="AB245" s="380"/>
      <c r="AC245" s="380"/>
      <c r="AD245" s="380"/>
      <c r="AE245" s="380"/>
      <c r="AF245" s="380"/>
      <c r="AG245" s="380"/>
      <c r="AH245" s="380"/>
      <c r="AI245" s="380"/>
      <c r="AJ245" s="380"/>
      <c r="AK245" s="380"/>
      <c r="AL245" s="380"/>
      <c r="AM245" s="380"/>
      <c r="AN245" s="380"/>
      <c r="AO245" s="380"/>
      <c r="AP245" s="380"/>
      <c r="AQ245" s="380"/>
      <c r="AR245" s="380"/>
      <c r="AS245" s="380"/>
      <c r="AT245" s="380"/>
      <c r="AU245" s="275"/>
      <c r="AV245" s="275"/>
      <c r="AW245" s="275"/>
      <c r="AX245" s="8"/>
      <c r="AY245" s="8"/>
      <c r="AZ245" s="3"/>
      <c r="BA245" s="3"/>
      <c r="BB245" s="3"/>
      <c r="BC245" s="3"/>
      <c r="BD245" s="3"/>
      <c r="BE245" s="3"/>
      <c r="BF245" s="3"/>
      <c r="BG245" s="3"/>
      <c r="BH245" s="3"/>
      <c r="BI245" s="3"/>
      <c r="BJ245" s="3"/>
      <c r="BK245" s="3"/>
      <c r="BL245" s="3"/>
      <c r="CI245" s="3"/>
      <c r="CJ245" s="3"/>
      <c r="CK245" s="3"/>
      <c r="CL245" s="3"/>
      <c r="CM245" s="3"/>
      <c r="CN245" s="3"/>
      <c r="CO245" s="3"/>
      <c r="CP245" s="3"/>
      <c r="EJ245" s="149"/>
      <c r="EK245" s="149"/>
      <c r="EL245" s="149"/>
      <c r="EM245" s="149"/>
      <c r="EN245" s="149"/>
      <c r="EO245" s="149"/>
    </row>
    <row r="246" spans="4:153" ht="14.25" customHeight="1" x14ac:dyDescent="0.35">
      <c r="D246" s="662">
        <v>1234</v>
      </c>
      <c r="E246" s="662"/>
      <c r="F246" s="662"/>
      <c r="G246" s="662"/>
      <c r="H246" s="662"/>
      <c r="I246" s="662">
        <v>1852</v>
      </c>
      <c r="J246" s="662"/>
      <c r="K246" s="662"/>
      <c r="L246" s="662"/>
      <c r="M246" s="662"/>
      <c r="N246" s="694">
        <f>+D246+I246</f>
        <v>3086</v>
      </c>
      <c r="O246" s="695"/>
      <c r="P246" s="695"/>
      <c r="Q246" s="695"/>
      <c r="R246" s="662">
        <v>1216</v>
      </c>
      <c r="S246" s="662"/>
      <c r="T246" s="662"/>
      <c r="U246" s="662"/>
      <c r="V246" s="662"/>
      <c r="W246" s="662">
        <v>1891</v>
      </c>
      <c r="X246" s="662"/>
      <c r="Y246" s="662"/>
      <c r="Z246" s="662"/>
      <c r="AA246" s="662"/>
      <c r="AB246" s="694">
        <f>+R246+W246</f>
        <v>3107</v>
      </c>
      <c r="AC246" s="695"/>
      <c r="AD246" s="695"/>
      <c r="AE246" s="695"/>
      <c r="AF246" s="662">
        <v>1225</v>
      </c>
      <c r="AG246" s="662"/>
      <c r="AH246" s="662"/>
      <c r="AI246" s="662"/>
      <c r="AJ246" s="662"/>
      <c r="AK246" s="662">
        <v>1904</v>
      </c>
      <c r="AL246" s="662"/>
      <c r="AM246" s="662"/>
      <c r="AN246" s="662"/>
      <c r="AO246" s="662"/>
      <c r="AP246" s="662">
        <f>+AK246+AF246</f>
        <v>3129</v>
      </c>
      <c r="AQ246" s="662"/>
      <c r="AR246" s="662"/>
      <c r="AS246" s="662"/>
      <c r="AT246" s="662"/>
      <c r="AU246" s="276"/>
      <c r="AV246" s="276"/>
      <c r="AW246" s="276"/>
      <c r="AX246" s="11"/>
      <c r="AY246" s="11"/>
      <c r="AZ246" s="11"/>
      <c r="CI246" s="3"/>
      <c r="CJ246" s="3"/>
      <c r="CK246" s="3"/>
      <c r="CL246" s="3"/>
      <c r="CM246" s="3"/>
      <c r="CN246" s="3"/>
      <c r="CO246" s="3"/>
      <c r="CP246" s="3"/>
      <c r="EJ246" s="149"/>
      <c r="EK246" s="149"/>
      <c r="EL246" s="149"/>
      <c r="EM246" s="149"/>
      <c r="EN246" s="149"/>
      <c r="EO246" s="149"/>
    </row>
    <row r="247" spans="4:153" ht="14.25" customHeight="1" x14ac:dyDescent="0.35">
      <c r="D247" s="662"/>
      <c r="E247" s="662"/>
      <c r="F247" s="662"/>
      <c r="G247" s="662"/>
      <c r="H247" s="662"/>
      <c r="I247" s="662"/>
      <c r="J247" s="662"/>
      <c r="K247" s="662"/>
      <c r="L247" s="662"/>
      <c r="M247" s="662"/>
      <c r="N247" s="696"/>
      <c r="O247" s="697"/>
      <c r="P247" s="697"/>
      <c r="Q247" s="697"/>
      <c r="R247" s="662"/>
      <c r="S247" s="662"/>
      <c r="T247" s="662"/>
      <c r="U247" s="662"/>
      <c r="V247" s="662"/>
      <c r="W247" s="662"/>
      <c r="X247" s="662"/>
      <c r="Y247" s="662"/>
      <c r="Z247" s="662"/>
      <c r="AA247" s="662"/>
      <c r="AB247" s="696"/>
      <c r="AC247" s="697"/>
      <c r="AD247" s="697"/>
      <c r="AE247" s="697"/>
      <c r="AF247" s="662"/>
      <c r="AG247" s="662"/>
      <c r="AH247" s="662"/>
      <c r="AI247" s="662"/>
      <c r="AJ247" s="662"/>
      <c r="AK247" s="662"/>
      <c r="AL247" s="662"/>
      <c r="AM247" s="662"/>
      <c r="AN247" s="662"/>
      <c r="AO247" s="662"/>
      <c r="AP247" s="662"/>
      <c r="AQ247" s="662"/>
      <c r="AR247" s="662"/>
      <c r="AS247" s="662"/>
      <c r="AT247" s="662"/>
      <c r="AU247" s="276"/>
      <c r="AV247" s="276"/>
      <c r="AW247" s="276"/>
      <c r="AX247" s="97"/>
      <c r="AY247" s="97"/>
      <c r="AZ247" s="97"/>
      <c r="CI247" s="3"/>
      <c r="CJ247" s="3"/>
      <c r="CK247" s="3"/>
      <c r="CL247" s="3"/>
      <c r="CM247" s="3"/>
      <c r="CN247" s="3"/>
      <c r="CO247" s="3"/>
      <c r="CP247" s="3"/>
    </row>
    <row r="248" spans="4:153" ht="14.25" customHeight="1" x14ac:dyDescent="0.35">
      <c r="D248" s="54" t="s">
        <v>367</v>
      </c>
      <c r="E248" s="100"/>
      <c r="F248" s="100"/>
      <c r="G248" s="100"/>
      <c r="H248" s="100"/>
      <c r="I248" s="100"/>
      <c r="J248" s="100"/>
      <c r="K248" s="100"/>
      <c r="L248" s="100"/>
      <c r="M248" s="100"/>
      <c r="N248" s="100"/>
      <c r="O248" s="100"/>
      <c r="P248" s="100"/>
      <c r="Q248" s="100"/>
      <c r="R248" s="100"/>
      <c r="S248" s="100"/>
      <c r="T248" s="34"/>
      <c r="U248" s="34"/>
      <c r="V248" s="34"/>
      <c r="W248" s="34"/>
      <c r="X248" s="34"/>
      <c r="Y248" s="100"/>
      <c r="Z248" s="100"/>
      <c r="AA248" s="100"/>
      <c r="AB248" s="100"/>
      <c r="AC248" s="100"/>
      <c r="AD248" s="100"/>
      <c r="AE248" s="100"/>
      <c r="AF248" s="100"/>
      <c r="AG248" s="100"/>
      <c r="AH248" s="100"/>
      <c r="AI248" s="100"/>
      <c r="AJ248" s="100"/>
      <c r="AK248" s="100" t="s">
        <v>970</v>
      </c>
      <c r="AL248" s="100"/>
      <c r="AM248" s="100"/>
      <c r="AN248" s="100"/>
      <c r="AO248" s="100"/>
      <c r="AP248" s="100"/>
      <c r="AQ248" s="100"/>
      <c r="AR248" s="100"/>
      <c r="AS248" s="100"/>
      <c r="AT248" s="100"/>
      <c r="AU248" s="231"/>
      <c r="AV248" s="231"/>
      <c r="AW248" s="231"/>
      <c r="AX248" s="97"/>
      <c r="AY248" s="97"/>
      <c r="AZ248" s="97"/>
    </row>
    <row r="249" spans="4:153" ht="14.25" customHeight="1" x14ac:dyDescent="0.35">
      <c r="AY249" s="10" t="s">
        <v>139</v>
      </c>
      <c r="EJ249" s="149"/>
      <c r="EK249" s="149"/>
      <c r="EL249" s="149"/>
      <c r="EM249" s="149"/>
      <c r="EN249" s="149"/>
      <c r="EO249" s="149"/>
      <c r="EP249" s="149"/>
      <c r="EQ249" s="149"/>
      <c r="ER249" s="149"/>
      <c r="ES249" s="149"/>
      <c r="ET249" s="149"/>
      <c r="EU249" s="149"/>
    </row>
    <row r="250" spans="4:153" ht="14.25" customHeight="1" x14ac:dyDescent="0.35">
      <c r="D250" s="432" t="s">
        <v>171</v>
      </c>
      <c r="E250" s="432"/>
      <c r="F250" s="432"/>
      <c r="G250" s="432"/>
      <c r="H250" s="432"/>
      <c r="I250" s="432"/>
      <c r="J250" s="432"/>
      <c r="K250" s="432"/>
      <c r="L250" s="432"/>
      <c r="M250" s="432"/>
      <c r="N250" s="432"/>
      <c r="O250" s="432"/>
      <c r="P250" s="432"/>
      <c r="Q250" s="432"/>
      <c r="R250" s="432"/>
      <c r="S250" s="432"/>
      <c r="T250" s="432"/>
      <c r="U250" s="432"/>
      <c r="V250" s="432"/>
      <c r="W250" s="432"/>
      <c r="X250" s="432"/>
      <c r="Y250" s="432"/>
      <c r="Z250" s="432"/>
      <c r="AA250" s="432"/>
      <c r="AB250" s="432"/>
      <c r="AC250" s="432"/>
      <c r="AD250" s="432"/>
      <c r="AE250" s="432"/>
      <c r="AF250" s="432"/>
      <c r="AG250" s="432"/>
      <c r="AH250" s="432"/>
      <c r="AI250" s="432"/>
      <c r="AJ250" s="432"/>
      <c r="AK250" s="432"/>
      <c r="AL250" s="432"/>
      <c r="AM250" s="432"/>
      <c r="AN250" s="432"/>
      <c r="AO250" s="432"/>
      <c r="AP250" s="432"/>
      <c r="AQ250" s="432"/>
      <c r="AR250" s="432"/>
      <c r="AS250" s="432"/>
      <c r="AT250" s="432"/>
      <c r="AU250" s="216"/>
      <c r="AV250" s="216"/>
      <c r="AW250" s="216"/>
      <c r="AX250" s="9"/>
      <c r="AY250" s="9"/>
      <c r="AZ250" s="9"/>
      <c r="BA250" s="9"/>
      <c r="BB250" s="9"/>
      <c r="BC250" s="9"/>
      <c r="BD250" s="9"/>
      <c r="BE250" s="9"/>
      <c r="BF250" s="9"/>
      <c r="BG250" s="9"/>
      <c r="BH250" s="9"/>
      <c r="BI250" s="9"/>
      <c r="BJ250" s="9"/>
      <c r="BK250" s="9"/>
      <c r="BL250" s="9"/>
      <c r="BM250" s="9"/>
      <c r="BN250" s="9"/>
      <c r="BO250" s="9"/>
      <c r="BP250" s="9"/>
      <c r="BQ250" s="9"/>
      <c r="BR250" s="9"/>
      <c r="BS250" s="9"/>
      <c r="EJ250" s="149"/>
      <c r="EK250" s="149"/>
      <c r="EL250" s="149"/>
      <c r="EM250" s="149"/>
      <c r="EN250" s="149"/>
      <c r="EO250" s="149"/>
      <c r="EP250" s="149"/>
      <c r="EQ250" s="149"/>
      <c r="ER250" s="149"/>
      <c r="ES250" s="149"/>
      <c r="ET250" s="149"/>
      <c r="EU250" s="149"/>
    </row>
    <row r="251" spans="4:153" ht="14.25" customHeight="1" x14ac:dyDescent="0.35">
      <c r="D251" s="432"/>
      <c r="E251" s="432"/>
      <c r="F251" s="432"/>
      <c r="G251" s="432"/>
      <c r="H251" s="432"/>
      <c r="I251" s="432"/>
      <c r="J251" s="432"/>
      <c r="K251" s="432"/>
      <c r="L251" s="432"/>
      <c r="M251" s="432"/>
      <c r="N251" s="432"/>
      <c r="O251" s="432"/>
      <c r="P251" s="432"/>
      <c r="Q251" s="432"/>
      <c r="R251" s="432"/>
      <c r="S251" s="432"/>
      <c r="T251" s="432"/>
      <c r="U251" s="432"/>
      <c r="V251" s="432"/>
      <c r="W251" s="432"/>
      <c r="X251" s="432"/>
      <c r="Y251" s="432"/>
      <c r="Z251" s="432"/>
      <c r="AA251" s="432"/>
      <c r="AB251" s="432"/>
      <c r="AC251" s="432"/>
      <c r="AD251" s="432"/>
      <c r="AE251" s="432"/>
      <c r="AF251" s="432"/>
      <c r="AG251" s="432"/>
      <c r="AH251" s="432"/>
      <c r="AI251" s="432"/>
      <c r="AJ251" s="432"/>
      <c r="AK251" s="432"/>
      <c r="AL251" s="432"/>
      <c r="AM251" s="432"/>
      <c r="AN251" s="432"/>
      <c r="AO251" s="432"/>
      <c r="AP251" s="432"/>
      <c r="AQ251" s="432"/>
      <c r="AR251" s="432"/>
      <c r="AS251" s="432"/>
      <c r="AT251" s="432"/>
      <c r="AU251" s="216"/>
      <c r="AV251" s="216"/>
      <c r="AW251" s="216"/>
      <c r="AX251" s="9"/>
      <c r="AY251" s="9"/>
      <c r="AZ251" s="9"/>
      <c r="BA251" s="9"/>
      <c r="BB251" s="9"/>
      <c r="BC251" s="9"/>
      <c r="BD251" s="9"/>
      <c r="BE251" s="9"/>
      <c r="BF251" s="9"/>
      <c r="BG251" s="9"/>
      <c r="BH251" s="9"/>
      <c r="BI251" s="9"/>
      <c r="BJ251" s="9"/>
      <c r="BK251" s="9"/>
      <c r="BL251" s="9"/>
      <c r="BM251" s="9"/>
      <c r="BN251" s="9"/>
      <c r="BO251" s="9"/>
      <c r="BP251" s="9"/>
      <c r="BQ251" s="9"/>
      <c r="BR251" s="9"/>
      <c r="BS251" s="9"/>
      <c r="EJ251" s="149"/>
      <c r="EK251" s="149"/>
      <c r="EL251" s="149"/>
      <c r="EM251" s="149"/>
      <c r="EN251" s="149"/>
      <c r="EO251" s="149"/>
      <c r="EP251" s="149"/>
      <c r="EQ251" s="149"/>
      <c r="ER251" s="149"/>
      <c r="ES251" s="149"/>
      <c r="ET251" s="149"/>
      <c r="EU251" s="149"/>
    </row>
    <row r="252" spans="4:153" ht="14.25" customHeight="1" x14ac:dyDescent="0.35">
      <c r="D252" s="392" t="s">
        <v>122</v>
      </c>
      <c r="E252" s="392"/>
      <c r="F252" s="392"/>
      <c r="G252" s="392"/>
      <c r="H252" s="392"/>
      <c r="I252" s="392"/>
      <c r="J252" s="392"/>
      <c r="K252" s="392"/>
      <c r="L252" s="392"/>
      <c r="M252" s="392"/>
      <c r="N252" s="392"/>
      <c r="O252" s="392"/>
      <c r="P252" s="392" t="s">
        <v>121</v>
      </c>
      <c r="Q252" s="392"/>
      <c r="R252" s="392"/>
      <c r="S252" s="392"/>
      <c r="T252" s="392"/>
      <c r="U252" s="392"/>
      <c r="V252" s="392"/>
      <c r="W252" s="392"/>
      <c r="X252" s="392"/>
      <c r="Y252" s="392"/>
      <c r="Z252" s="392" t="s">
        <v>123</v>
      </c>
      <c r="AA252" s="392"/>
      <c r="AB252" s="392"/>
      <c r="AC252" s="392"/>
      <c r="AD252" s="392"/>
      <c r="AE252" s="392"/>
      <c r="AF252" s="392"/>
      <c r="AG252" s="392"/>
      <c r="AH252" s="392"/>
      <c r="AI252" s="392"/>
      <c r="AJ252" s="286" t="s">
        <v>124</v>
      </c>
      <c r="AK252" s="287"/>
      <c r="AL252" s="287"/>
      <c r="AM252" s="287"/>
      <c r="AN252" s="287"/>
      <c r="AO252" s="287"/>
      <c r="AP252" s="287"/>
      <c r="AQ252" s="287"/>
      <c r="AR252" s="287"/>
      <c r="AS252" s="287"/>
      <c r="AT252" s="288"/>
      <c r="AU252" s="214"/>
      <c r="AV252" s="210"/>
      <c r="AW252" s="210"/>
      <c r="BX252" s="3"/>
      <c r="BY252" s="3"/>
      <c r="BZ252" s="3"/>
      <c r="CA252" s="3"/>
      <c r="CB252" s="3"/>
      <c r="CC252" s="3"/>
      <c r="CD252" s="3"/>
      <c r="CE252" s="3"/>
      <c r="CF252" s="3"/>
      <c r="CG252" s="3"/>
      <c r="CH252" s="3"/>
      <c r="CI252" s="3"/>
      <c r="CJ252" s="3"/>
      <c r="CK252" s="3"/>
      <c r="CL252" s="3"/>
      <c r="CM252" s="3"/>
      <c r="CN252" s="3"/>
      <c r="CO252" s="3"/>
      <c r="CP252" s="3"/>
      <c r="EJ252" s="149"/>
      <c r="EK252" s="149"/>
      <c r="EL252" s="167"/>
      <c r="EM252" s="167"/>
      <c r="EN252" s="167"/>
      <c r="EO252" s="167"/>
      <c r="EP252" s="149"/>
      <c r="EQ252" s="167"/>
      <c r="ER252" s="167"/>
      <c r="ES252" s="167"/>
      <c r="ET252" s="167"/>
      <c r="EU252" s="149"/>
    </row>
    <row r="253" spans="4:153" ht="14.25" customHeight="1" x14ac:dyDescent="0.35">
      <c r="D253" s="392"/>
      <c r="E253" s="392"/>
      <c r="F253" s="392"/>
      <c r="G253" s="392"/>
      <c r="H253" s="392"/>
      <c r="I253" s="392"/>
      <c r="J253" s="392"/>
      <c r="K253" s="392"/>
      <c r="L253" s="392"/>
      <c r="M253" s="392"/>
      <c r="N253" s="392"/>
      <c r="O253" s="392"/>
      <c r="P253" s="392"/>
      <c r="Q253" s="392"/>
      <c r="R253" s="392"/>
      <c r="S253" s="392"/>
      <c r="T253" s="392"/>
      <c r="U253" s="392"/>
      <c r="V253" s="392"/>
      <c r="W253" s="392"/>
      <c r="X253" s="392"/>
      <c r="Y253" s="392"/>
      <c r="Z253" s="392"/>
      <c r="AA253" s="392"/>
      <c r="AB253" s="392"/>
      <c r="AC253" s="392"/>
      <c r="AD253" s="392"/>
      <c r="AE253" s="392"/>
      <c r="AF253" s="392"/>
      <c r="AG253" s="392"/>
      <c r="AH253" s="392"/>
      <c r="AI253" s="392"/>
      <c r="AJ253" s="289"/>
      <c r="AK253" s="290"/>
      <c r="AL253" s="290"/>
      <c r="AM253" s="290"/>
      <c r="AN253" s="290"/>
      <c r="AO253" s="290"/>
      <c r="AP253" s="290"/>
      <c r="AQ253" s="290"/>
      <c r="AR253" s="290"/>
      <c r="AS253" s="290"/>
      <c r="AT253" s="291"/>
      <c r="AU253" s="214"/>
      <c r="AV253" s="210"/>
      <c r="AW253" s="210"/>
      <c r="BX253" s="3"/>
      <c r="BY253" s="3"/>
      <c r="BZ253" s="3"/>
      <c r="CA253" s="3"/>
      <c r="CB253" s="3"/>
      <c r="CC253" s="3"/>
      <c r="CD253" s="3"/>
      <c r="CE253" s="3"/>
      <c r="CF253" s="3"/>
      <c r="CG253" s="3"/>
      <c r="CH253" s="3"/>
      <c r="CI253" s="3"/>
      <c r="CJ253" s="3"/>
      <c r="CK253" s="3"/>
      <c r="CL253" s="3"/>
      <c r="CM253" s="3"/>
      <c r="CN253" s="3"/>
      <c r="CO253" s="3"/>
      <c r="CP253" s="3"/>
      <c r="EJ253" s="149"/>
      <c r="EK253" s="150" t="s">
        <v>122</v>
      </c>
      <c r="EL253" s="150" t="s">
        <v>656</v>
      </c>
      <c r="EM253" s="176" t="s">
        <v>136</v>
      </c>
      <c r="EN253" s="176" t="s">
        <v>138</v>
      </c>
      <c r="EO253" s="150"/>
      <c r="EP253" s="150"/>
      <c r="EQ253" s="150"/>
      <c r="ER253" s="150"/>
      <c r="ES253" s="167"/>
      <c r="ET253" s="167"/>
      <c r="EU253" s="149"/>
    </row>
    <row r="254" spans="4:153" ht="14.25" customHeight="1" x14ac:dyDescent="0.35">
      <c r="D254" s="435">
        <v>2005</v>
      </c>
      <c r="E254" s="435"/>
      <c r="F254" s="435"/>
      <c r="G254" s="435"/>
      <c r="H254" s="435"/>
      <c r="I254" s="435"/>
      <c r="J254" s="435"/>
      <c r="K254" s="435"/>
      <c r="L254" s="435"/>
      <c r="M254" s="435"/>
      <c r="N254" s="435"/>
      <c r="O254" s="435"/>
      <c r="P254" s="698">
        <v>3094</v>
      </c>
      <c r="Q254" s="698"/>
      <c r="R254" s="698"/>
      <c r="S254" s="698"/>
      <c r="T254" s="698"/>
      <c r="U254" s="698"/>
      <c r="V254" s="698"/>
      <c r="W254" s="698"/>
      <c r="X254" s="698"/>
      <c r="Y254" s="698"/>
      <c r="Z254" s="698">
        <v>1220</v>
      </c>
      <c r="AA254" s="698"/>
      <c r="AB254" s="698"/>
      <c r="AC254" s="698"/>
      <c r="AD254" s="698"/>
      <c r="AE254" s="698"/>
      <c r="AF254" s="698"/>
      <c r="AG254" s="698"/>
      <c r="AH254" s="698"/>
      <c r="AI254" s="698"/>
      <c r="AJ254" s="698">
        <v>1874</v>
      </c>
      <c r="AK254" s="698"/>
      <c r="AL254" s="698"/>
      <c r="AM254" s="698"/>
      <c r="AN254" s="698"/>
      <c r="AO254" s="698"/>
      <c r="AP254" s="698"/>
      <c r="AQ254" s="698"/>
      <c r="AR254" s="698"/>
      <c r="AS254" s="698"/>
      <c r="AT254" s="698"/>
      <c r="AU254" s="241"/>
      <c r="AV254" s="277"/>
      <c r="AW254" s="277"/>
      <c r="CJ254" s="3"/>
      <c r="CK254" s="3"/>
      <c r="CL254" s="3"/>
      <c r="CM254" s="3"/>
      <c r="CN254" s="3"/>
      <c r="CO254" s="3"/>
      <c r="CP254" s="3"/>
      <c r="EJ254" s="149"/>
      <c r="EK254" s="168">
        <v>2005</v>
      </c>
      <c r="EL254" s="153">
        <f t="shared" ref="EL254:EL267" si="0">+P254</f>
        <v>3094</v>
      </c>
      <c r="EM254" s="153">
        <v>534506</v>
      </c>
      <c r="EN254" s="153">
        <v>42888592</v>
      </c>
      <c r="EO254" s="150" t="s">
        <v>122</v>
      </c>
      <c r="EP254" s="150" t="s">
        <v>656</v>
      </c>
      <c r="EQ254" s="170" t="s">
        <v>137</v>
      </c>
      <c r="ER254" s="170" t="s">
        <v>138</v>
      </c>
      <c r="ES254" s="169"/>
      <c r="ET254" s="169"/>
      <c r="EU254" s="149"/>
    </row>
    <row r="255" spans="4:153" ht="14.25" customHeight="1" x14ac:dyDescent="0.35">
      <c r="D255" s="435">
        <v>2006</v>
      </c>
      <c r="E255" s="435"/>
      <c r="F255" s="435"/>
      <c r="G255" s="435"/>
      <c r="H255" s="435"/>
      <c r="I255" s="435"/>
      <c r="J255" s="435"/>
      <c r="K255" s="435"/>
      <c r="L255" s="435"/>
      <c r="M255" s="435"/>
      <c r="N255" s="435"/>
      <c r="O255" s="435"/>
      <c r="P255" s="698">
        <v>3066</v>
      </c>
      <c r="Q255" s="698"/>
      <c r="R255" s="698"/>
      <c r="S255" s="698"/>
      <c r="T255" s="698"/>
      <c r="U255" s="698"/>
      <c r="V255" s="698"/>
      <c r="W255" s="698"/>
      <c r="X255" s="698"/>
      <c r="Y255" s="698"/>
      <c r="Z255" s="698">
        <v>1216</v>
      </c>
      <c r="AA255" s="698"/>
      <c r="AB255" s="698"/>
      <c r="AC255" s="698"/>
      <c r="AD255" s="698"/>
      <c r="AE255" s="698"/>
      <c r="AF255" s="698"/>
      <c r="AG255" s="698"/>
      <c r="AH255" s="698"/>
      <c r="AI255" s="698"/>
      <c r="AJ255" s="698">
        <v>1850</v>
      </c>
      <c r="AK255" s="698"/>
      <c r="AL255" s="698"/>
      <c r="AM255" s="698"/>
      <c r="AN255" s="698"/>
      <c r="AO255" s="698"/>
      <c r="AP255" s="698"/>
      <c r="AQ255" s="698"/>
      <c r="AR255" s="698"/>
      <c r="AS255" s="698"/>
      <c r="AT255" s="698"/>
      <c r="AU255" s="241"/>
      <c r="AV255" s="277"/>
      <c r="AW255" s="277"/>
      <c r="CJ255" s="3"/>
      <c r="CK255" s="3"/>
      <c r="CL255" s="3"/>
      <c r="CM255" s="3"/>
      <c r="CN255" s="3"/>
      <c r="CO255" s="3"/>
      <c r="CP255" s="3"/>
      <c r="EJ255" s="149"/>
      <c r="EK255" s="168">
        <v>2006</v>
      </c>
      <c r="EL255" s="153">
        <f t="shared" si="0"/>
        <v>3066</v>
      </c>
      <c r="EM255" s="153">
        <v>537530</v>
      </c>
      <c r="EN255" s="153">
        <v>43405956</v>
      </c>
      <c r="EO255" s="168" t="s">
        <v>125</v>
      </c>
      <c r="EP255" s="175">
        <f>+EL255/EL254-1</f>
        <v>-9.0497737556560764E-3</v>
      </c>
      <c r="EQ255" s="175">
        <f>+EM255/EM254-1</f>
        <v>5.6575604389847989E-3</v>
      </c>
      <c r="ER255" s="175">
        <f>+EN255/EN254-1</f>
        <v>1.2062974694995843E-2</v>
      </c>
      <c r="ES255" s="169"/>
      <c r="ET255" s="169"/>
      <c r="EU255" s="149"/>
    </row>
    <row r="256" spans="4:153" ht="14.25" customHeight="1" x14ac:dyDescent="0.35">
      <c r="D256" s="435">
        <v>2007</v>
      </c>
      <c r="E256" s="435"/>
      <c r="F256" s="435"/>
      <c r="G256" s="435"/>
      <c r="H256" s="435"/>
      <c r="I256" s="435"/>
      <c r="J256" s="435"/>
      <c r="K256" s="435"/>
      <c r="L256" s="435"/>
      <c r="M256" s="435"/>
      <c r="N256" s="435"/>
      <c r="O256" s="435"/>
      <c r="P256" s="698">
        <v>3035</v>
      </c>
      <c r="Q256" s="698"/>
      <c r="R256" s="698"/>
      <c r="S256" s="698"/>
      <c r="T256" s="698"/>
      <c r="U256" s="698"/>
      <c r="V256" s="698"/>
      <c r="W256" s="698"/>
      <c r="X256" s="698"/>
      <c r="Y256" s="698"/>
      <c r="Z256" s="698">
        <v>1212</v>
      </c>
      <c r="AA256" s="698"/>
      <c r="AB256" s="698"/>
      <c r="AC256" s="698"/>
      <c r="AD256" s="698"/>
      <c r="AE256" s="698"/>
      <c r="AF256" s="698"/>
      <c r="AG256" s="698"/>
      <c r="AH256" s="698"/>
      <c r="AI256" s="698"/>
      <c r="AJ256" s="698">
        <v>1823</v>
      </c>
      <c r="AK256" s="698"/>
      <c r="AL256" s="698"/>
      <c r="AM256" s="698"/>
      <c r="AN256" s="698"/>
      <c r="AO256" s="698"/>
      <c r="AP256" s="698"/>
      <c r="AQ256" s="698"/>
      <c r="AR256" s="698"/>
      <c r="AS256" s="698"/>
      <c r="AT256" s="698"/>
      <c r="AU256" s="241"/>
      <c r="AV256" s="277"/>
      <c r="AW256" s="277"/>
      <c r="CJ256" s="3"/>
      <c r="CK256" s="3"/>
      <c r="CL256" s="3"/>
      <c r="CM256" s="3"/>
      <c r="CN256" s="3"/>
      <c r="CO256" s="3"/>
      <c r="CP256" s="3"/>
      <c r="EJ256" s="149"/>
      <c r="EK256" s="168">
        <v>2007</v>
      </c>
      <c r="EL256" s="153">
        <f t="shared" si="0"/>
        <v>3035</v>
      </c>
      <c r="EM256" s="153">
        <v>540533</v>
      </c>
      <c r="EN256" s="153">
        <v>43926929</v>
      </c>
      <c r="EO256" s="168" t="s">
        <v>126</v>
      </c>
      <c r="EP256" s="175">
        <f t="shared" ref="EP256:EP267" si="1">+EL256/EL255-1</f>
        <v>-1.011089367253748E-2</v>
      </c>
      <c r="EQ256" s="175">
        <f t="shared" ref="EQ256:EQ267" si="2">+EM256/EM255-1</f>
        <v>5.5866649303295546E-3</v>
      </c>
      <c r="ER256" s="175">
        <f t="shared" ref="ER256:ER267" si="3">+EN256/EN255-1</f>
        <v>1.2002339033841292E-2</v>
      </c>
      <c r="ES256" s="169"/>
      <c r="ET256" s="169"/>
      <c r="EU256" s="149"/>
    </row>
    <row r="257" spans="4:151" ht="14.25" customHeight="1" x14ac:dyDescent="0.35">
      <c r="D257" s="435">
        <v>2008</v>
      </c>
      <c r="E257" s="435"/>
      <c r="F257" s="435"/>
      <c r="G257" s="435"/>
      <c r="H257" s="435"/>
      <c r="I257" s="435"/>
      <c r="J257" s="435"/>
      <c r="K257" s="435"/>
      <c r="L257" s="435"/>
      <c r="M257" s="435"/>
      <c r="N257" s="435"/>
      <c r="O257" s="435"/>
      <c r="P257" s="698">
        <v>3010</v>
      </c>
      <c r="Q257" s="698"/>
      <c r="R257" s="698"/>
      <c r="S257" s="698"/>
      <c r="T257" s="698"/>
      <c r="U257" s="698"/>
      <c r="V257" s="698"/>
      <c r="W257" s="698"/>
      <c r="X257" s="698"/>
      <c r="Y257" s="698"/>
      <c r="Z257" s="698">
        <v>1208</v>
      </c>
      <c r="AA257" s="698"/>
      <c r="AB257" s="698"/>
      <c r="AC257" s="698"/>
      <c r="AD257" s="698"/>
      <c r="AE257" s="698"/>
      <c r="AF257" s="698"/>
      <c r="AG257" s="698"/>
      <c r="AH257" s="698"/>
      <c r="AI257" s="698"/>
      <c r="AJ257" s="698">
        <v>1802</v>
      </c>
      <c r="AK257" s="698"/>
      <c r="AL257" s="698"/>
      <c r="AM257" s="698"/>
      <c r="AN257" s="698"/>
      <c r="AO257" s="698"/>
      <c r="AP257" s="698"/>
      <c r="AQ257" s="698"/>
      <c r="AR257" s="698"/>
      <c r="AS257" s="698"/>
      <c r="AT257" s="698"/>
      <c r="AU257" s="241"/>
      <c r="AV257" s="277"/>
      <c r="AW257" s="277"/>
      <c r="EJ257" s="149"/>
      <c r="EK257" s="168">
        <v>2008</v>
      </c>
      <c r="EL257" s="153">
        <f t="shared" si="0"/>
        <v>3010</v>
      </c>
      <c r="EM257" s="153">
        <v>543579</v>
      </c>
      <c r="EN257" s="153">
        <v>44451147</v>
      </c>
      <c r="EO257" s="168" t="s">
        <v>127</v>
      </c>
      <c r="EP257" s="175">
        <f t="shared" si="1"/>
        <v>-8.2372322899505468E-3</v>
      </c>
      <c r="EQ257" s="175">
        <f t="shared" si="2"/>
        <v>5.6351786107415869E-3</v>
      </c>
      <c r="ER257" s="175">
        <f t="shared" si="3"/>
        <v>1.1933864076862699E-2</v>
      </c>
      <c r="ES257" s="169"/>
      <c r="ET257" s="169"/>
      <c r="EU257" s="149"/>
    </row>
    <row r="258" spans="4:151" ht="14.25" customHeight="1" x14ac:dyDescent="0.35">
      <c r="D258" s="435">
        <v>2009</v>
      </c>
      <c r="E258" s="435"/>
      <c r="F258" s="435"/>
      <c r="G258" s="435"/>
      <c r="H258" s="435"/>
      <c r="I258" s="435"/>
      <c r="J258" s="435"/>
      <c r="K258" s="435"/>
      <c r="L258" s="435"/>
      <c r="M258" s="435"/>
      <c r="N258" s="435"/>
      <c r="O258" s="435"/>
      <c r="P258" s="698">
        <v>2985</v>
      </c>
      <c r="Q258" s="698"/>
      <c r="R258" s="698"/>
      <c r="S258" s="698"/>
      <c r="T258" s="698"/>
      <c r="U258" s="698"/>
      <c r="V258" s="698"/>
      <c r="W258" s="698"/>
      <c r="X258" s="698"/>
      <c r="Y258" s="698"/>
      <c r="Z258" s="698">
        <v>1205</v>
      </c>
      <c r="AA258" s="698"/>
      <c r="AB258" s="698"/>
      <c r="AC258" s="698"/>
      <c r="AD258" s="698"/>
      <c r="AE258" s="698"/>
      <c r="AF258" s="698"/>
      <c r="AG258" s="698"/>
      <c r="AH258" s="698"/>
      <c r="AI258" s="698"/>
      <c r="AJ258" s="698">
        <v>1780</v>
      </c>
      <c r="AK258" s="698"/>
      <c r="AL258" s="698"/>
      <c r="AM258" s="698"/>
      <c r="AN258" s="698"/>
      <c r="AO258" s="698"/>
      <c r="AP258" s="698"/>
      <c r="AQ258" s="698"/>
      <c r="AR258" s="698"/>
      <c r="AS258" s="698"/>
      <c r="AT258" s="698"/>
      <c r="AU258" s="241"/>
      <c r="AV258" s="277"/>
      <c r="AW258" s="277"/>
      <c r="EJ258" s="149"/>
      <c r="EK258" s="168">
        <v>2009</v>
      </c>
      <c r="EL258" s="153">
        <f t="shared" si="0"/>
        <v>2985</v>
      </c>
      <c r="EM258" s="153">
        <v>546593</v>
      </c>
      <c r="EN258" s="153">
        <v>44978832</v>
      </c>
      <c r="EO258" s="168" t="s">
        <v>128</v>
      </c>
      <c r="EP258" s="175">
        <f t="shared" si="1"/>
        <v>-8.3056478405315604E-3</v>
      </c>
      <c r="EQ258" s="175">
        <f t="shared" si="2"/>
        <v>5.5447322284341016E-3</v>
      </c>
      <c r="ER258" s="175">
        <f t="shared" si="3"/>
        <v>1.1871122245731947E-2</v>
      </c>
      <c r="ES258" s="169"/>
      <c r="ET258" s="169"/>
      <c r="EU258" s="149"/>
    </row>
    <row r="259" spans="4:151" ht="14.25" customHeight="1" x14ac:dyDescent="0.35">
      <c r="D259" s="435">
        <v>2010</v>
      </c>
      <c r="E259" s="435"/>
      <c r="F259" s="435"/>
      <c r="G259" s="435"/>
      <c r="H259" s="435"/>
      <c r="I259" s="435"/>
      <c r="J259" s="435"/>
      <c r="K259" s="435"/>
      <c r="L259" s="435"/>
      <c r="M259" s="435"/>
      <c r="N259" s="435"/>
      <c r="O259" s="435"/>
      <c r="P259" s="698">
        <v>2961</v>
      </c>
      <c r="Q259" s="698"/>
      <c r="R259" s="698"/>
      <c r="S259" s="698"/>
      <c r="T259" s="698"/>
      <c r="U259" s="698"/>
      <c r="V259" s="698"/>
      <c r="W259" s="698"/>
      <c r="X259" s="698"/>
      <c r="Y259" s="698"/>
      <c r="Z259" s="698">
        <v>1203</v>
      </c>
      <c r="AA259" s="698"/>
      <c r="AB259" s="698"/>
      <c r="AC259" s="698"/>
      <c r="AD259" s="698"/>
      <c r="AE259" s="698"/>
      <c r="AF259" s="698"/>
      <c r="AG259" s="698"/>
      <c r="AH259" s="698"/>
      <c r="AI259" s="698"/>
      <c r="AJ259" s="698">
        <v>1758</v>
      </c>
      <c r="AK259" s="698"/>
      <c r="AL259" s="698"/>
      <c r="AM259" s="698"/>
      <c r="AN259" s="698"/>
      <c r="AO259" s="698"/>
      <c r="AP259" s="698"/>
      <c r="AQ259" s="698"/>
      <c r="AR259" s="698"/>
      <c r="AS259" s="698"/>
      <c r="AT259" s="698"/>
      <c r="AU259" s="241"/>
      <c r="AV259" s="277"/>
      <c r="AW259" s="277"/>
      <c r="EJ259" s="149"/>
      <c r="EK259" s="168">
        <v>2010</v>
      </c>
      <c r="EL259" s="153">
        <f t="shared" si="0"/>
        <v>2961</v>
      </c>
      <c r="EM259" s="153">
        <v>549662</v>
      </c>
      <c r="EN259" s="153">
        <v>45509584</v>
      </c>
      <c r="EO259" s="168" t="s">
        <v>129</v>
      </c>
      <c r="EP259" s="175">
        <f t="shared" si="1"/>
        <v>-8.040201005025116E-3</v>
      </c>
      <c r="EQ259" s="175">
        <f t="shared" si="2"/>
        <v>5.6147810162223699E-3</v>
      </c>
      <c r="ER259" s="175">
        <f t="shared" si="3"/>
        <v>1.1800039627529735E-2</v>
      </c>
      <c r="ES259" s="169"/>
      <c r="ET259" s="169"/>
      <c r="EU259" s="149"/>
    </row>
    <row r="260" spans="4:151" ht="14.25" customHeight="1" x14ac:dyDescent="0.35">
      <c r="D260" s="435">
        <v>2011</v>
      </c>
      <c r="E260" s="435"/>
      <c r="F260" s="435"/>
      <c r="G260" s="435"/>
      <c r="H260" s="435"/>
      <c r="I260" s="435"/>
      <c r="J260" s="435"/>
      <c r="K260" s="435"/>
      <c r="L260" s="435"/>
      <c r="M260" s="435"/>
      <c r="N260" s="435"/>
      <c r="O260" s="435"/>
      <c r="P260" s="698">
        <v>2937</v>
      </c>
      <c r="Q260" s="698"/>
      <c r="R260" s="698"/>
      <c r="S260" s="698"/>
      <c r="T260" s="698"/>
      <c r="U260" s="698"/>
      <c r="V260" s="698"/>
      <c r="W260" s="698"/>
      <c r="X260" s="698"/>
      <c r="Y260" s="698"/>
      <c r="Z260" s="698">
        <v>1200</v>
      </c>
      <c r="AA260" s="698"/>
      <c r="AB260" s="698"/>
      <c r="AC260" s="698"/>
      <c r="AD260" s="698"/>
      <c r="AE260" s="698"/>
      <c r="AF260" s="698"/>
      <c r="AG260" s="698"/>
      <c r="AH260" s="698"/>
      <c r="AI260" s="698"/>
      <c r="AJ260" s="698">
        <v>1737</v>
      </c>
      <c r="AK260" s="698"/>
      <c r="AL260" s="698"/>
      <c r="AM260" s="698"/>
      <c r="AN260" s="698"/>
      <c r="AO260" s="698"/>
      <c r="AP260" s="698"/>
      <c r="AQ260" s="698"/>
      <c r="AR260" s="698"/>
      <c r="AS260" s="698"/>
      <c r="AT260" s="698"/>
      <c r="AU260" s="241"/>
      <c r="AV260" s="277"/>
      <c r="AW260" s="277"/>
      <c r="EJ260" s="149"/>
      <c r="EK260" s="168">
        <v>2011</v>
      </c>
      <c r="EL260" s="153">
        <f t="shared" si="0"/>
        <v>2937</v>
      </c>
      <c r="EM260" s="153">
        <v>552755</v>
      </c>
      <c r="EN260" s="153">
        <v>46044601</v>
      </c>
      <c r="EO260" s="168" t="s">
        <v>130</v>
      </c>
      <c r="EP260" s="175">
        <f t="shared" si="1"/>
        <v>-8.1053698074974312E-3</v>
      </c>
      <c r="EQ260" s="175">
        <f t="shared" si="2"/>
        <v>5.6270944689644775E-3</v>
      </c>
      <c r="ER260" s="175">
        <f t="shared" si="3"/>
        <v>1.1756139102480079E-2</v>
      </c>
      <c r="ES260" s="169"/>
      <c r="ET260" s="169"/>
      <c r="EU260" s="149"/>
    </row>
    <row r="261" spans="4:151" ht="14.25" customHeight="1" x14ac:dyDescent="0.35">
      <c r="D261" s="435">
        <v>2012</v>
      </c>
      <c r="E261" s="435"/>
      <c r="F261" s="435"/>
      <c r="G261" s="435"/>
      <c r="H261" s="435"/>
      <c r="I261" s="435"/>
      <c r="J261" s="435"/>
      <c r="K261" s="435"/>
      <c r="L261" s="435"/>
      <c r="M261" s="435"/>
      <c r="N261" s="435"/>
      <c r="O261" s="435"/>
      <c r="P261" s="698">
        <v>2911</v>
      </c>
      <c r="Q261" s="698"/>
      <c r="R261" s="698"/>
      <c r="S261" s="698"/>
      <c r="T261" s="698"/>
      <c r="U261" s="698"/>
      <c r="V261" s="698"/>
      <c r="W261" s="698"/>
      <c r="X261" s="698"/>
      <c r="Y261" s="698"/>
      <c r="Z261" s="698">
        <v>1201</v>
      </c>
      <c r="AA261" s="698"/>
      <c r="AB261" s="698"/>
      <c r="AC261" s="698"/>
      <c r="AD261" s="698"/>
      <c r="AE261" s="698"/>
      <c r="AF261" s="698"/>
      <c r="AG261" s="698"/>
      <c r="AH261" s="698"/>
      <c r="AI261" s="698"/>
      <c r="AJ261" s="698">
        <v>1710</v>
      </c>
      <c r="AK261" s="698"/>
      <c r="AL261" s="698"/>
      <c r="AM261" s="698"/>
      <c r="AN261" s="698"/>
      <c r="AO261" s="698"/>
      <c r="AP261" s="698"/>
      <c r="AQ261" s="698"/>
      <c r="AR261" s="698"/>
      <c r="AS261" s="698"/>
      <c r="AT261" s="698"/>
      <c r="AU261" s="241"/>
      <c r="AV261" s="277"/>
      <c r="AW261" s="277"/>
      <c r="EJ261" s="149"/>
      <c r="EK261" s="168">
        <v>2012</v>
      </c>
      <c r="EL261" s="153">
        <f t="shared" si="0"/>
        <v>2911</v>
      </c>
      <c r="EM261" s="153">
        <v>555836</v>
      </c>
      <c r="EN261" s="153">
        <v>46581823</v>
      </c>
      <c r="EO261" s="168" t="s">
        <v>131</v>
      </c>
      <c r="EP261" s="175">
        <f t="shared" si="1"/>
        <v>-8.8525706503234103E-3</v>
      </c>
      <c r="EQ261" s="175">
        <f t="shared" si="2"/>
        <v>5.5738980199184773E-3</v>
      </c>
      <c r="ER261" s="175">
        <f t="shared" si="3"/>
        <v>1.1667426545839854E-2</v>
      </c>
      <c r="ES261" s="169"/>
      <c r="ET261" s="169"/>
      <c r="EU261" s="149"/>
    </row>
    <row r="262" spans="4:151" ht="14.25" customHeight="1" x14ac:dyDescent="0.35">
      <c r="D262" s="435">
        <v>2013</v>
      </c>
      <c r="E262" s="435"/>
      <c r="F262" s="435"/>
      <c r="G262" s="435"/>
      <c r="H262" s="435"/>
      <c r="I262" s="435"/>
      <c r="J262" s="435"/>
      <c r="K262" s="435"/>
      <c r="L262" s="435"/>
      <c r="M262" s="435"/>
      <c r="N262" s="435"/>
      <c r="O262" s="435"/>
      <c r="P262" s="698">
        <v>2886</v>
      </c>
      <c r="Q262" s="698"/>
      <c r="R262" s="698"/>
      <c r="S262" s="698"/>
      <c r="T262" s="698"/>
      <c r="U262" s="698"/>
      <c r="V262" s="698"/>
      <c r="W262" s="698"/>
      <c r="X262" s="698"/>
      <c r="Y262" s="698"/>
      <c r="Z262" s="698">
        <v>1194</v>
      </c>
      <c r="AA262" s="698"/>
      <c r="AB262" s="698"/>
      <c r="AC262" s="698"/>
      <c r="AD262" s="698"/>
      <c r="AE262" s="698"/>
      <c r="AF262" s="698"/>
      <c r="AG262" s="698"/>
      <c r="AH262" s="698"/>
      <c r="AI262" s="698"/>
      <c r="AJ262" s="698">
        <v>1692</v>
      </c>
      <c r="AK262" s="698"/>
      <c r="AL262" s="698"/>
      <c r="AM262" s="698"/>
      <c r="AN262" s="698"/>
      <c r="AO262" s="698"/>
      <c r="AP262" s="698"/>
      <c r="AQ262" s="698"/>
      <c r="AR262" s="698"/>
      <c r="AS262" s="698"/>
      <c r="AT262" s="698"/>
      <c r="AU262" s="241"/>
      <c r="AV262" s="277"/>
      <c r="AW262" s="277"/>
      <c r="EJ262" s="149"/>
      <c r="EK262" s="168">
        <v>2013</v>
      </c>
      <c r="EL262" s="153">
        <f t="shared" si="0"/>
        <v>2886</v>
      </c>
      <c r="EM262" s="153">
        <v>558969</v>
      </c>
      <c r="EN262" s="153">
        <v>47121089</v>
      </c>
      <c r="EO262" s="168" t="s">
        <v>132</v>
      </c>
      <c r="EP262" s="175">
        <f t="shared" si="1"/>
        <v>-8.5881140501545827E-3</v>
      </c>
      <c r="EQ262" s="175">
        <f t="shared" si="2"/>
        <v>5.6365546672039191E-3</v>
      </c>
      <c r="ER262" s="175">
        <f t="shared" si="3"/>
        <v>1.1576747436440993E-2</v>
      </c>
      <c r="ES262" s="169"/>
      <c r="ET262" s="169"/>
      <c r="EU262" s="149"/>
    </row>
    <row r="263" spans="4:151" ht="14.25" customHeight="1" x14ac:dyDescent="0.35">
      <c r="D263" s="435">
        <v>2014</v>
      </c>
      <c r="E263" s="435"/>
      <c r="F263" s="435"/>
      <c r="G263" s="435"/>
      <c r="H263" s="435"/>
      <c r="I263" s="435"/>
      <c r="J263" s="435"/>
      <c r="K263" s="435"/>
      <c r="L263" s="435"/>
      <c r="M263" s="435"/>
      <c r="N263" s="435"/>
      <c r="O263" s="435"/>
      <c r="P263" s="698">
        <v>2859</v>
      </c>
      <c r="Q263" s="698"/>
      <c r="R263" s="698"/>
      <c r="S263" s="698"/>
      <c r="T263" s="698"/>
      <c r="U263" s="698"/>
      <c r="V263" s="698"/>
      <c r="W263" s="698"/>
      <c r="X263" s="698"/>
      <c r="Y263" s="698"/>
      <c r="Z263" s="698">
        <v>1192</v>
      </c>
      <c r="AA263" s="698"/>
      <c r="AB263" s="698"/>
      <c r="AC263" s="698"/>
      <c r="AD263" s="698"/>
      <c r="AE263" s="698"/>
      <c r="AF263" s="698"/>
      <c r="AG263" s="698"/>
      <c r="AH263" s="698"/>
      <c r="AI263" s="698"/>
      <c r="AJ263" s="698">
        <v>1667</v>
      </c>
      <c r="AK263" s="698"/>
      <c r="AL263" s="698"/>
      <c r="AM263" s="698"/>
      <c r="AN263" s="698"/>
      <c r="AO263" s="698"/>
      <c r="AP263" s="698"/>
      <c r="AQ263" s="698"/>
      <c r="AR263" s="698"/>
      <c r="AS263" s="698"/>
      <c r="AT263" s="698"/>
      <c r="AU263" s="241"/>
      <c r="AV263" s="277"/>
      <c r="AW263" s="277"/>
      <c r="EJ263" s="149"/>
      <c r="EK263" s="168">
        <v>2014</v>
      </c>
      <c r="EL263" s="153">
        <f t="shared" si="0"/>
        <v>2859</v>
      </c>
      <c r="EM263" s="153">
        <v>562114</v>
      </c>
      <c r="EN263" s="153">
        <v>47661787</v>
      </c>
      <c r="EO263" s="168" t="s">
        <v>133</v>
      </c>
      <c r="EP263" s="175">
        <f t="shared" si="1"/>
        <v>-9.3555093555093283E-3</v>
      </c>
      <c r="EQ263" s="175">
        <f t="shared" si="2"/>
        <v>5.6264300882518103E-3</v>
      </c>
      <c r="ER263" s="175">
        <f t="shared" si="3"/>
        <v>1.1474649917365021E-2</v>
      </c>
      <c r="ES263" s="169"/>
      <c r="ET263" s="169"/>
      <c r="EU263" s="149"/>
    </row>
    <row r="264" spans="4:151" ht="14.25" customHeight="1" x14ac:dyDescent="0.35">
      <c r="D264" s="435">
        <v>2015</v>
      </c>
      <c r="E264" s="435"/>
      <c r="F264" s="435"/>
      <c r="G264" s="435"/>
      <c r="H264" s="435"/>
      <c r="I264" s="435"/>
      <c r="J264" s="435"/>
      <c r="K264" s="435"/>
      <c r="L264" s="435"/>
      <c r="M264" s="435"/>
      <c r="N264" s="435"/>
      <c r="O264" s="435"/>
      <c r="P264" s="698">
        <v>2833</v>
      </c>
      <c r="Q264" s="698"/>
      <c r="R264" s="698"/>
      <c r="S264" s="698"/>
      <c r="T264" s="698"/>
      <c r="U264" s="698"/>
      <c r="V264" s="698"/>
      <c r="W264" s="698"/>
      <c r="X264" s="698"/>
      <c r="Y264" s="698"/>
      <c r="Z264" s="698">
        <v>1188</v>
      </c>
      <c r="AA264" s="698"/>
      <c r="AB264" s="698"/>
      <c r="AC264" s="698"/>
      <c r="AD264" s="698"/>
      <c r="AE264" s="698"/>
      <c r="AF264" s="698"/>
      <c r="AG264" s="698"/>
      <c r="AH264" s="698"/>
      <c r="AI264" s="698"/>
      <c r="AJ264" s="698">
        <v>1645</v>
      </c>
      <c r="AK264" s="698"/>
      <c r="AL264" s="698"/>
      <c r="AM264" s="698"/>
      <c r="AN264" s="698"/>
      <c r="AO264" s="698"/>
      <c r="AP264" s="698"/>
      <c r="AQ264" s="698"/>
      <c r="AR264" s="698"/>
      <c r="AS264" s="698"/>
      <c r="AT264" s="698"/>
      <c r="AU264" s="241"/>
      <c r="AV264" s="277"/>
      <c r="AW264" s="277"/>
      <c r="EJ264" s="149"/>
      <c r="EK264" s="168">
        <v>2015</v>
      </c>
      <c r="EL264" s="153">
        <f t="shared" si="0"/>
        <v>2833</v>
      </c>
      <c r="EM264" s="153">
        <v>565310</v>
      </c>
      <c r="EN264" s="153">
        <v>48203405</v>
      </c>
      <c r="EO264" s="168" t="s">
        <v>134</v>
      </c>
      <c r="EP264" s="175">
        <f t="shared" si="1"/>
        <v>-9.0940888422524901E-3</v>
      </c>
      <c r="EQ264" s="175">
        <f t="shared" si="2"/>
        <v>5.6856794173423264E-3</v>
      </c>
      <c r="ER264" s="175">
        <f t="shared" si="3"/>
        <v>1.1363778701793059E-2</v>
      </c>
      <c r="ES264" s="169"/>
      <c r="ET264" s="169"/>
      <c r="EU264" s="149"/>
    </row>
    <row r="265" spans="4:151" ht="14.25" customHeight="1" x14ac:dyDescent="0.35">
      <c r="D265" s="435">
        <v>2016</v>
      </c>
      <c r="E265" s="435"/>
      <c r="F265" s="435"/>
      <c r="G265" s="435"/>
      <c r="H265" s="435"/>
      <c r="I265" s="435"/>
      <c r="J265" s="435"/>
      <c r="K265" s="435"/>
      <c r="L265" s="435"/>
      <c r="M265" s="435"/>
      <c r="N265" s="435"/>
      <c r="O265" s="435"/>
      <c r="P265" s="698">
        <v>2805</v>
      </c>
      <c r="Q265" s="698"/>
      <c r="R265" s="698"/>
      <c r="S265" s="698"/>
      <c r="T265" s="698"/>
      <c r="U265" s="698"/>
      <c r="V265" s="698"/>
      <c r="W265" s="698"/>
      <c r="X265" s="698"/>
      <c r="Y265" s="698"/>
      <c r="Z265" s="698">
        <v>1185</v>
      </c>
      <c r="AA265" s="698"/>
      <c r="AB265" s="698"/>
      <c r="AC265" s="698"/>
      <c r="AD265" s="698"/>
      <c r="AE265" s="698"/>
      <c r="AF265" s="698"/>
      <c r="AG265" s="698"/>
      <c r="AH265" s="698"/>
      <c r="AI265" s="698"/>
      <c r="AJ265" s="698">
        <v>1620</v>
      </c>
      <c r="AK265" s="698"/>
      <c r="AL265" s="698"/>
      <c r="AM265" s="698"/>
      <c r="AN265" s="698"/>
      <c r="AO265" s="698"/>
      <c r="AP265" s="698"/>
      <c r="AQ265" s="698"/>
      <c r="AR265" s="698"/>
      <c r="AS265" s="698"/>
      <c r="AT265" s="698"/>
      <c r="AU265" s="241"/>
      <c r="AV265" s="277"/>
      <c r="AW265" s="277"/>
      <c r="EJ265" s="149"/>
      <c r="EK265" s="168">
        <v>2016</v>
      </c>
      <c r="EL265" s="153">
        <f t="shared" si="0"/>
        <v>2805</v>
      </c>
      <c r="EM265" s="153">
        <v>568506</v>
      </c>
      <c r="EN265" s="153">
        <v>48747708</v>
      </c>
      <c r="EO265" s="168" t="s">
        <v>135</v>
      </c>
      <c r="EP265" s="175">
        <f t="shared" si="1"/>
        <v>-9.8835157077302727E-3</v>
      </c>
      <c r="EQ265" s="175">
        <f t="shared" si="2"/>
        <v>5.6535352284587947E-3</v>
      </c>
      <c r="ER265" s="175">
        <f t="shared" si="3"/>
        <v>1.1291795672940586E-2</v>
      </c>
      <c r="ES265" s="169"/>
      <c r="ET265" s="169"/>
      <c r="EU265" s="149"/>
    </row>
    <row r="266" spans="4:151" ht="14.25" customHeight="1" x14ac:dyDescent="0.35">
      <c r="D266" s="435">
        <v>2017</v>
      </c>
      <c r="E266" s="435"/>
      <c r="F266" s="435"/>
      <c r="G266" s="435"/>
      <c r="H266" s="435"/>
      <c r="I266" s="435"/>
      <c r="J266" s="435"/>
      <c r="K266" s="435"/>
      <c r="L266" s="435"/>
      <c r="M266" s="435"/>
      <c r="N266" s="435"/>
      <c r="O266" s="435"/>
      <c r="P266" s="698">
        <v>2779</v>
      </c>
      <c r="Q266" s="698"/>
      <c r="R266" s="698"/>
      <c r="S266" s="698"/>
      <c r="T266" s="698"/>
      <c r="U266" s="698"/>
      <c r="V266" s="698"/>
      <c r="W266" s="698"/>
      <c r="X266" s="698"/>
      <c r="Y266" s="698"/>
      <c r="Z266" s="698">
        <v>1185</v>
      </c>
      <c r="AA266" s="698"/>
      <c r="AB266" s="698"/>
      <c r="AC266" s="698"/>
      <c r="AD266" s="698"/>
      <c r="AE266" s="698"/>
      <c r="AF266" s="698"/>
      <c r="AG266" s="698"/>
      <c r="AH266" s="698"/>
      <c r="AI266" s="698"/>
      <c r="AJ266" s="698">
        <v>1594</v>
      </c>
      <c r="AK266" s="698"/>
      <c r="AL266" s="698"/>
      <c r="AM266" s="698"/>
      <c r="AN266" s="698"/>
      <c r="AO266" s="698"/>
      <c r="AP266" s="698"/>
      <c r="AQ266" s="698"/>
      <c r="AR266" s="698"/>
      <c r="AS266" s="698"/>
      <c r="AT266" s="698"/>
      <c r="AU266" s="241"/>
      <c r="AV266" s="277"/>
      <c r="AW266" s="277"/>
      <c r="EJ266" s="149"/>
      <c r="EK266" s="168">
        <v>2017</v>
      </c>
      <c r="EL266" s="153">
        <f t="shared" si="0"/>
        <v>2779</v>
      </c>
      <c r="EM266" s="153">
        <v>571733</v>
      </c>
      <c r="EN266" s="153">
        <v>49291609</v>
      </c>
      <c r="EO266" s="168" t="s">
        <v>701</v>
      </c>
      <c r="EP266" s="175">
        <f t="shared" si="1"/>
        <v>-9.2691622103386884E-3</v>
      </c>
      <c r="EQ266" s="175">
        <f t="shared" si="2"/>
        <v>5.6762813409181323E-3</v>
      </c>
      <c r="ER266" s="175">
        <f t="shared" si="3"/>
        <v>1.1157468162400486E-2</v>
      </c>
      <c r="ES266" s="169"/>
      <c r="ET266" s="169"/>
      <c r="EU266" s="149"/>
    </row>
    <row r="267" spans="4:151" ht="14.25" customHeight="1" x14ac:dyDescent="0.35">
      <c r="D267" s="435">
        <v>2018</v>
      </c>
      <c r="E267" s="435"/>
      <c r="F267" s="435"/>
      <c r="G267" s="435"/>
      <c r="H267" s="435"/>
      <c r="I267" s="435"/>
      <c r="J267" s="435"/>
      <c r="K267" s="435"/>
      <c r="L267" s="435"/>
      <c r="M267" s="435"/>
      <c r="N267" s="435"/>
      <c r="O267" s="435"/>
      <c r="P267" s="698">
        <v>2758</v>
      </c>
      <c r="Q267" s="698"/>
      <c r="R267" s="698"/>
      <c r="S267" s="698"/>
      <c r="T267" s="698"/>
      <c r="U267" s="698"/>
      <c r="V267" s="698"/>
      <c r="W267" s="698"/>
      <c r="X267" s="698"/>
      <c r="Y267" s="698"/>
      <c r="Z267" s="698">
        <v>1186</v>
      </c>
      <c r="AA267" s="698"/>
      <c r="AB267" s="698"/>
      <c r="AC267" s="698"/>
      <c r="AD267" s="698"/>
      <c r="AE267" s="698"/>
      <c r="AF267" s="698"/>
      <c r="AG267" s="698"/>
      <c r="AH267" s="698"/>
      <c r="AI267" s="698"/>
      <c r="AJ267" s="698">
        <v>1572</v>
      </c>
      <c r="AK267" s="698"/>
      <c r="AL267" s="698"/>
      <c r="AM267" s="698"/>
      <c r="AN267" s="698"/>
      <c r="AO267" s="698"/>
      <c r="AP267" s="698"/>
      <c r="AQ267" s="698"/>
      <c r="AR267" s="698"/>
      <c r="AS267" s="698"/>
      <c r="AT267" s="698"/>
      <c r="AU267" s="241"/>
      <c r="AV267" s="277"/>
      <c r="AW267" s="277"/>
      <c r="EJ267" s="149"/>
      <c r="EK267" s="168">
        <v>2018</v>
      </c>
      <c r="EL267" s="153">
        <f t="shared" si="0"/>
        <v>2758</v>
      </c>
      <c r="EM267" s="153">
        <v>575010</v>
      </c>
      <c r="EN267" s="153">
        <v>49834240</v>
      </c>
      <c r="EO267" s="168" t="s">
        <v>828</v>
      </c>
      <c r="EP267" s="175">
        <f t="shared" si="1"/>
        <v>-7.5566750629723067E-3</v>
      </c>
      <c r="EQ267" s="175">
        <f t="shared" si="2"/>
        <v>5.731696438722178E-3</v>
      </c>
      <c r="ER267" s="175">
        <f t="shared" si="3"/>
        <v>1.1008587688829508E-2</v>
      </c>
      <c r="ES267" s="169"/>
      <c r="ET267" s="169"/>
      <c r="EU267" s="149"/>
    </row>
    <row r="268" spans="4:151" ht="14.25" customHeight="1" x14ac:dyDescent="0.35">
      <c r="D268" s="417">
        <v>2019</v>
      </c>
      <c r="E268" s="418"/>
      <c r="F268" s="418"/>
      <c r="G268" s="418"/>
      <c r="H268" s="418"/>
      <c r="I268" s="418"/>
      <c r="J268" s="418"/>
      <c r="K268" s="418"/>
      <c r="L268" s="418"/>
      <c r="M268" s="418"/>
      <c r="N268" s="418"/>
      <c r="O268" s="419"/>
      <c r="P268" s="733">
        <v>3107</v>
      </c>
      <c r="Q268" s="734"/>
      <c r="R268" s="734"/>
      <c r="S268" s="734"/>
      <c r="T268" s="734"/>
      <c r="U268" s="734"/>
      <c r="V268" s="734"/>
      <c r="W268" s="734"/>
      <c r="X268" s="734"/>
      <c r="Y268" s="735"/>
      <c r="Z268" s="733">
        <v>1216</v>
      </c>
      <c r="AA268" s="734"/>
      <c r="AB268" s="734"/>
      <c r="AC268" s="734"/>
      <c r="AD268" s="734"/>
      <c r="AE268" s="734"/>
      <c r="AF268" s="734"/>
      <c r="AG268" s="734"/>
      <c r="AH268" s="734"/>
      <c r="AI268" s="735"/>
      <c r="AJ268" s="733">
        <v>1891</v>
      </c>
      <c r="AK268" s="734"/>
      <c r="AL268" s="734"/>
      <c r="AM268" s="734"/>
      <c r="AN268" s="734"/>
      <c r="AO268" s="734"/>
      <c r="AP268" s="734"/>
      <c r="AQ268" s="734"/>
      <c r="AR268" s="734"/>
      <c r="AS268" s="734"/>
      <c r="AT268" s="735"/>
      <c r="AU268" s="241"/>
      <c r="AV268" s="277"/>
      <c r="AW268" s="277"/>
      <c r="EJ268" s="149"/>
      <c r="EK268" s="168">
        <v>2019</v>
      </c>
      <c r="EL268" s="153">
        <f t="shared" ref="EL268:EL269" si="4">+P268</f>
        <v>3107</v>
      </c>
      <c r="EM268" s="153"/>
      <c r="EN268" s="153"/>
      <c r="EO268" s="168" t="s">
        <v>936</v>
      </c>
      <c r="EP268" s="175">
        <f>+EL268/EL266-1</f>
        <v>0.11802806765023388</v>
      </c>
      <c r="EQ268" s="175"/>
      <c r="ER268" s="175"/>
      <c r="ES268" s="169"/>
      <c r="ET268" s="169"/>
      <c r="EU268" s="149"/>
    </row>
    <row r="269" spans="4:151" ht="14.25" customHeight="1" x14ac:dyDescent="0.35">
      <c r="D269" s="417">
        <v>2020</v>
      </c>
      <c r="E269" s="418"/>
      <c r="F269" s="418"/>
      <c r="G269" s="418"/>
      <c r="H269" s="418"/>
      <c r="I269" s="418"/>
      <c r="J269" s="418"/>
      <c r="K269" s="418"/>
      <c r="L269" s="418"/>
      <c r="M269" s="418"/>
      <c r="N269" s="418"/>
      <c r="O269" s="419"/>
      <c r="P269" s="733">
        <v>3129</v>
      </c>
      <c r="Q269" s="734"/>
      <c r="R269" s="734"/>
      <c r="S269" s="734"/>
      <c r="T269" s="734"/>
      <c r="U269" s="734"/>
      <c r="V269" s="734"/>
      <c r="W269" s="734"/>
      <c r="X269" s="734"/>
      <c r="Y269" s="735"/>
      <c r="Z269" s="733">
        <v>1225</v>
      </c>
      <c r="AA269" s="734"/>
      <c r="AB269" s="734"/>
      <c r="AC269" s="734"/>
      <c r="AD269" s="734"/>
      <c r="AE269" s="734"/>
      <c r="AF269" s="734"/>
      <c r="AG269" s="734"/>
      <c r="AH269" s="734"/>
      <c r="AI269" s="735"/>
      <c r="AJ269" s="733">
        <v>1904</v>
      </c>
      <c r="AK269" s="734"/>
      <c r="AL269" s="734"/>
      <c r="AM269" s="734"/>
      <c r="AN269" s="734"/>
      <c r="AO269" s="734"/>
      <c r="AP269" s="734"/>
      <c r="AQ269" s="734"/>
      <c r="AR269" s="734"/>
      <c r="AS269" s="734"/>
      <c r="AT269" s="735"/>
      <c r="AU269" s="241"/>
      <c r="AV269" s="277"/>
      <c r="AW269" s="277"/>
      <c r="EJ269" s="149"/>
      <c r="EK269" s="168">
        <v>2019</v>
      </c>
      <c r="EL269" s="153">
        <f t="shared" si="4"/>
        <v>3129</v>
      </c>
      <c r="EM269" s="153"/>
      <c r="EN269" s="153"/>
      <c r="EO269" s="168" t="s">
        <v>936</v>
      </c>
      <c r="EP269" s="175">
        <f>+EL269/EL266-1</f>
        <v>0.12594458438287148</v>
      </c>
      <c r="EQ269" s="175"/>
      <c r="ER269" s="175"/>
      <c r="ES269" s="169"/>
      <c r="ET269" s="169"/>
      <c r="EU269" s="149"/>
    </row>
    <row r="270" spans="4:151" ht="14.25" customHeight="1" x14ac:dyDescent="0.35">
      <c r="D270" s="11" t="s">
        <v>140</v>
      </c>
      <c r="F270" s="11"/>
      <c r="G270" s="11"/>
      <c r="H270" s="11"/>
      <c r="I270" s="11"/>
      <c r="J270" s="11"/>
      <c r="K270" s="11"/>
      <c r="L270" s="11"/>
      <c r="M270" s="11"/>
      <c r="N270" s="11"/>
      <c r="O270" s="11"/>
      <c r="P270" s="11"/>
      <c r="Q270" s="11"/>
      <c r="R270" s="11"/>
      <c r="S270" s="11"/>
      <c r="T270" s="11"/>
      <c r="U270" s="11"/>
      <c r="V270" s="11"/>
      <c r="W270" s="11"/>
      <c r="X270" s="11"/>
      <c r="AY270" s="10" t="s">
        <v>139</v>
      </c>
      <c r="BC270" s="10"/>
      <c r="BD270" s="10"/>
      <c r="BE270" s="10"/>
      <c r="BF270" s="10"/>
      <c r="BG270" s="10"/>
      <c r="BH270" s="10"/>
      <c r="BI270" s="10"/>
      <c r="BJ270" s="10"/>
      <c r="BK270" s="10"/>
      <c r="BL270" s="10"/>
      <c r="BM270" s="10"/>
      <c r="BN270" s="10"/>
      <c r="BO270" s="10"/>
      <c r="BP270" s="10"/>
      <c r="BQ270" s="10"/>
      <c r="BR270" s="10"/>
      <c r="BS270" s="10"/>
      <c r="BT270" s="10"/>
      <c r="BU270" s="10"/>
      <c r="BV270" s="10"/>
      <c r="BW270" s="10"/>
      <c r="BX270" s="10"/>
      <c r="BY270" s="10"/>
      <c r="BZ270" s="10"/>
      <c r="CA270" s="10"/>
      <c r="CB270" s="10"/>
      <c r="CC270" s="10"/>
      <c r="CD270" s="10"/>
      <c r="CE270" s="10"/>
      <c r="CF270" s="10"/>
      <c r="CG270" s="10"/>
      <c r="CH270" s="10"/>
      <c r="EJ270" s="149"/>
      <c r="EK270" s="149"/>
      <c r="EL270" s="149"/>
      <c r="EM270" s="149"/>
      <c r="EN270" s="149"/>
      <c r="EO270" s="149"/>
      <c r="EP270" s="149"/>
      <c r="EQ270" s="149"/>
      <c r="ER270" s="149"/>
      <c r="ES270" s="149"/>
      <c r="ET270" s="149"/>
      <c r="EU270" s="149"/>
    </row>
    <row r="271" spans="4:151" ht="14.25" customHeight="1" x14ac:dyDescent="0.35">
      <c r="EJ271" s="149"/>
      <c r="EK271" s="149"/>
      <c r="EL271" s="149"/>
      <c r="EM271" s="149"/>
      <c r="EN271" s="149"/>
      <c r="EO271" s="149"/>
      <c r="EP271" s="149"/>
      <c r="EQ271" s="149"/>
      <c r="ER271" s="149"/>
      <c r="ES271" s="149"/>
      <c r="ET271" s="149"/>
      <c r="EU271" s="149"/>
    </row>
    <row r="272" spans="4:151" ht="14.25" customHeight="1" x14ac:dyDescent="0.35">
      <c r="D272" s="619" t="s">
        <v>1091</v>
      </c>
      <c r="E272" s="619"/>
      <c r="F272" s="619"/>
      <c r="G272" s="619"/>
      <c r="H272" s="619"/>
      <c r="I272" s="619"/>
      <c r="J272" s="619"/>
      <c r="K272" s="619"/>
      <c r="L272" s="619"/>
      <c r="M272" s="619"/>
      <c r="N272" s="619"/>
      <c r="O272" s="619"/>
      <c r="P272" s="619"/>
      <c r="Q272" s="619"/>
      <c r="R272" s="619"/>
      <c r="S272" s="619"/>
      <c r="T272" s="619"/>
      <c r="U272" s="619"/>
      <c r="V272" s="619"/>
      <c r="W272" s="619"/>
      <c r="X272" s="619"/>
      <c r="Y272" s="619"/>
      <c r="Z272" s="619"/>
      <c r="AA272" s="619"/>
      <c r="AB272" s="619"/>
      <c r="AC272" s="619"/>
      <c r="AD272" s="619"/>
      <c r="AE272" s="619"/>
      <c r="AF272" s="619"/>
      <c r="AG272" s="619"/>
      <c r="AH272" s="619"/>
      <c r="AI272" s="619"/>
      <c r="AJ272" s="619"/>
      <c r="AK272" s="619"/>
      <c r="AL272" s="619"/>
      <c r="AM272" s="619"/>
      <c r="AN272" s="619"/>
      <c r="AO272" s="619"/>
      <c r="AP272" s="619"/>
      <c r="AQ272" s="619"/>
      <c r="AR272" s="619"/>
      <c r="AS272" s="619"/>
      <c r="AT272" s="619"/>
      <c r="AU272" s="230"/>
      <c r="AV272" s="230"/>
      <c r="AW272" s="230"/>
      <c r="AX272" s="9"/>
      <c r="AY272" s="9"/>
      <c r="AZ272" s="9"/>
      <c r="BA272" s="9"/>
      <c r="BB272" s="9"/>
      <c r="BC272" s="9"/>
      <c r="BD272" s="9"/>
      <c r="BE272" s="9"/>
      <c r="BF272" s="9"/>
      <c r="BG272" s="9"/>
      <c r="BH272" s="9"/>
      <c r="BI272" s="9"/>
      <c r="BJ272" s="9"/>
      <c r="BK272" s="9"/>
      <c r="BL272" s="9"/>
      <c r="BM272" s="9"/>
      <c r="BN272" s="9"/>
      <c r="BO272" s="9"/>
      <c r="BP272" s="9"/>
      <c r="BQ272" s="9"/>
      <c r="BR272" s="9"/>
      <c r="BS272" s="9"/>
      <c r="EJ272" s="149"/>
      <c r="EK272" s="558" t="s">
        <v>196</v>
      </c>
      <c r="EL272" s="558"/>
      <c r="EM272" s="558"/>
      <c r="EN272" s="165"/>
      <c r="EO272" s="149"/>
      <c r="EP272" s="149"/>
      <c r="EQ272" s="149"/>
      <c r="ER272" s="149"/>
      <c r="ES272" s="149"/>
      <c r="ET272" s="149"/>
      <c r="EU272" s="149"/>
    </row>
    <row r="273" spans="4:151" ht="14.25" customHeight="1" x14ac:dyDescent="0.35">
      <c r="D273" s="619"/>
      <c r="E273" s="619"/>
      <c r="F273" s="619"/>
      <c r="G273" s="619"/>
      <c r="H273" s="619"/>
      <c r="I273" s="619"/>
      <c r="J273" s="619"/>
      <c r="K273" s="619"/>
      <c r="L273" s="619"/>
      <c r="M273" s="619"/>
      <c r="N273" s="619"/>
      <c r="O273" s="619"/>
      <c r="P273" s="619"/>
      <c r="Q273" s="619"/>
      <c r="R273" s="619"/>
      <c r="S273" s="619"/>
      <c r="T273" s="619"/>
      <c r="U273" s="619"/>
      <c r="V273" s="619"/>
      <c r="W273" s="619"/>
      <c r="X273" s="619"/>
      <c r="Y273" s="619"/>
      <c r="Z273" s="619"/>
      <c r="AA273" s="619"/>
      <c r="AB273" s="619"/>
      <c r="AC273" s="619"/>
      <c r="AD273" s="619"/>
      <c r="AE273" s="619"/>
      <c r="AF273" s="619"/>
      <c r="AG273" s="619"/>
      <c r="AH273" s="619"/>
      <c r="AI273" s="619"/>
      <c r="AJ273" s="619"/>
      <c r="AK273" s="619"/>
      <c r="AL273" s="619"/>
      <c r="AM273" s="619"/>
      <c r="AN273" s="619"/>
      <c r="AO273" s="619"/>
      <c r="AP273" s="619"/>
      <c r="AQ273" s="619"/>
      <c r="AR273" s="619"/>
      <c r="AS273" s="619"/>
      <c r="AT273" s="619"/>
      <c r="AU273" s="230"/>
      <c r="AV273" s="230"/>
      <c r="AW273" s="230"/>
      <c r="AX273" s="9"/>
      <c r="AY273" s="9"/>
      <c r="AZ273" s="9"/>
      <c r="BA273" s="9"/>
      <c r="BB273" s="9"/>
      <c r="BC273" s="9"/>
      <c r="BD273" s="9"/>
      <c r="BE273" s="9"/>
      <c r="BF273" s="9"/>
      <c r="BG273" s="9"/>
      <c r="BH273" s="9"/>
      <c r="BI273" s="9"/>
      <c r="BJ273" s="9"/>
      <c r="BK273" s="9"/>
      <c r="BL273" s="9"/>
      <c r="BM273" s="9"/>
      <c r="BN273" s="9"/>
      <c r="BO273" s="9"/>
      <c r="BP273" s="9"/>
      <c r="BQ273" s="9"/>
      <c r="BR273" s="9"/>
      <c r="BS273" s="9"/>
      <c r="EJ273" s="149"/>
      <c r="EK273" s="165" t="s">
        <v>161</v>
      </c>
      <c r="EL273" s="165" t="s">
        <v>162</v>
      </c>
      <c r="EM273" s="165" t="s">
        <v>163</v>
      </c>
      <c r="EN273" s="165"/>
      <c r="EO273" s="149"/>
      <c r="EP273" s="149"/>
      <c r="EQ273" s="149"/>
      <c r="ER273" s="149"/>
      <c r="ES273" s="149"/>
      <c r="ET273" s="149"/>
      <c r="EU273" s="149"/>
    </row>
    <row r="274" spans="4:151" ht="14.25" customHeight="1" x14ac:dyDescent="0.35">
      <c r="EJ274" s="149"/>
      <c r="EK274" s="171" t="str">
        <f t="shared" ref="EK274:EK290" si="5">+D278</f>
        <v>0-4</v>
      </c>
      <c r="EL274" s="172">
        <f t="shared" ref="EL274:EL290" si="6">+AB278/$Q$277</f>
        <v>3.5155001597954622E-2</v>
      </c>
      <c r="EM274" s="172">
        <f t="shared" ref="EM274:EM290" si="7">-AL278/$Q$277</f>
        <v>-4.0907638223074465E-2</v>
      </c>
      <c r="EN274" s="172"/>
      <c r="EO274" s="149"/>
      <c r="EP274" s="149"/>
      <c r="EQ274" s="149"/>
      <c r="ER274" s="149"/>
      <c r="ES274" s="149"/>
      <c r="ET274" s="149"/>
      <c r="EU274" s="149"/>
    </row>
    <row r="275" spans="4:151" ht="14.25" customHeight="1" x14ac:dyDescent="0.35">
      <c r="D275" s="433" t="s">
        <v>158</v>
      </c>
      <c r="E275" s="433"/>
      <c r="F275" s="433"/>
      <c r="G275" s="433"/>
      <c r="H275" s="433"/>
      <c r="I275" s="433"/>
      <c r="J275" s="433"/>
      <c r="K275" s="433"/>
      <c r="L275" s="433"/>
      <c r="M275" s="433"/>
      <c r="N275" s="433"/>
      <c r="O275" s="433"/>
      <c r="P275" s="433"/>
      <c r="Q275" s="392" t="s">
        <v>121</v>
      </c>
      <c r="R275" s="392"/>
      <c r="S275" s="392"/>
      <c r="T275" s="392"/>
      <c r="U275" s="392"/>
      <c r="V275" s="392"/>
      <c r="W275" s="392"/>
      <c r="X275" s="392"/>
      <c r="Y275" s="392"/>
      <c r="Z275" s="392"/>
      <c r="AA275" s="392"/>
      <c r="AB275" s="392" t="s">
        <v>159</v>
      </c>
      <c r="AC275" s="392"/>
      <c r="AD275" s="392"/>
      <c r="AE275" s="392"/>
      <c r="AF275" s="392"/>
      <c r="AG275" s="392"/>
      <c r="AH275" s="392"/>
      <c r="AI275" s="392"/>
      <c r="AJ275" s="392"/>
      <c r="AK275" s="392"/>
      <c r="AL275" s="392" t="s">
        <v>160</v>
      </c>
      <c r="AM275" s="392"/>
      <c r="AN275" s="392"/>
      <c r="AO275" s="392"/>
      <c r="AP275" s="392"/>
      <c r="AQ275" s="392"/>
      <c r="AR275" s="392"/>
      <c r="AS275" s="392"/>
      <c r="AT275" s="392"/>
      <c r="AU275" s="210"/>
      <c r="AV275" s="210"/>
      <c r="AW275" s="210"/>
      <c r="EJ275" s="149"/>
      <c r="EK275" s="171" t="str">
        <f t="shared" si="5"/>
        <v>5-9</v>
      </c>
      <c r="EL275" s="172">
        <f t="shared" si="6"/>
        <v>3.7711728986896773E-2</v>
      </c>
      <c r="EM275" s="172">
        <f t="shared" si="7"/>
        <v>-3.7392138063279005E-2</v>
      </c>
      <c r="EN275" s="172"/>
      <c r="EO275" s="149"/>
      <c r="EP275" s="149"/>
      <c r="EQ275" s="149"/>
      <c r="ER275" s="149"/>
      <c r="ES275" s="149"/>
      <c r="ET275" s="149"/>
      <c r="EU275" s="149"/>
    </row>
    <row r="276" spans="4:151" ht="14.25" customHeight="1" x14ac:dyDescent="0.35">
      <c r="D276" s="433"/>
      <c r="E276" s="433"/>
      <c r="F276" s="433"/>
      <c r="G276" s="433"/>
      <c r="H276" s="433"/>
      <c r="I276" s="433"/>
      <c r="J276" s="433"/>
      <c r="K276" s="433"/>
      <c r="L276" s="433"/>
      <c r="M276" s="433"/>
      <c r="N276" s="433"/>
      <c r="O276" s="433"/>
      <c r="P276" s="433"/>
      <c r="Q276" s="392"/>
      <c r="R276" s="392"/>
      <c r="S276" s="392"/>
      <c r="T276" s="392"/>
      <c r="U276" s="392"/>
      <c r="V276" s="392"/>
      <c r="W276" s="392"/>
      <c r="X276" s="392"/>
      <c r="Y276" s="392"/>
      <c r="Z276" s="392"/>
      <c r="AA276" s="392"/>
      <c r="AB276" s="392"/>
      <c r="AC276" s="392"/>
      <c r="AD276" s="392"/>
      <c r="AE276" s="392"/>
      <c r="AF276" s="392"/>
      <c r="AG276" s="392"/>
      <c r="AH276" s="392"/>
      <c r="AI276" s="392"/>
      <c r="AJ276" s="392"/>
      <c r="AK276" s="392"/>
      <c r="AL276" s="392"/>
      <c r="AM276" s="392"/>
      <c r="AN276" s="392"/>
      <c r="AO276" s="392"/>
      <c r="AP276" s="392"/>
      <c r="AQ276" s="392"/>
      <c r="AR276" s="392"/>
      <c r="AS276" s="392"/>
      <c r="AT276" s="392"/>
      <c r="AU276" s="210"/>
      <c r="AV276" s="210"/>
      <c r="AW276" s="210"/>
      <c r="EJ276" s="149"/>
      <c r="EK276" s="171" t="str">
        <f t="shared" si="5"/>
        <v>10-14</v>
      </c>
      <c r="EL276" s="172">
        <f t="shared" si="6"/>
        <v>4.1866410993927773E-2</v>
      </c>
      <c r="EM276" s="172">
        <f t="shared" si="7"/>
        <v>-3.5155001597954622E-2</v>
      </c>
      <c r="EN276" s="172"/>
      <c r="EO276" s="149"/>
      <c r="EP276" s="149"/>
      <c r="EQ276" s="149"/>
      <c r="ER276" s="149"/>
      <c r="ES276" s="149"/>
      <c r="ET276" s="149"/>
      <c r="EU276" s="149"/>
    </row>
    <row r="277" spans="4:151" ht="14.25" customHeight="1" x14ac:dyDescent="0.35">
      <c r="D277" s="655" t="s">
        <v>121</v>
      </c>
      <c r="E277" s="655"/>
      <c r="F277" s="655"/>
      <c r="G277" s="655"/>
      <c r="H277" s="655"/>
      <c r="I277" s="655"/>
      <c r="J277" s="655"/>
      <c r="K277" s="655"/>
      <c r="L277" s="655"/>
      <c r="M277" s="655"/>
      <c r="N277" s="655"/>
      <c r="O277" s="655"/>
      <c r="P277" s="655"/>
      <c r="Q277" s="664">
        <v>3129</v>
      </c>
      <c r="R277" s="664"/>
      <c r="S277" s="664"/>
      <c r="T277" s="664"/>
      <c r="U277" s="664"/>
      <c r="V277" s="664"/>
      <c r="W277" s="664"/>
      <c r="X277" s="664"/>
      <c r="Y277" s="664"/>
      <c r="Z277" s="664"/>
      <c r="AA277" s="664"/>
      <c r="AB277" s="664">
        <v>1662</v>
      </c>
      <c r="AC277" s="664"/>
      <c r="AD277" s="664"/>
      <c r="AE277" s="664"/>
      <c r="AF277" s="664"/>
      <c r="AG277" s="664"/>
      <c r="AH277" s="664"/>
      <c r="AI277" s="664"/>
      <c r="AJ277" s="664"/>
      <c r="AK277" s="664"/>
      <c r="AL277" s="664">
        <v>1467</v>
      </c>
      <c r="AM277" s="664"/>
      <c r="AN277" s="664"/>
      <c r="AO277" s="664"/>
      <c r="AP277" s="664"/>
      <c r="AQ277" s="664"/>
      <c r="AR277" s="664"/>
      <c r="AS277" s="664"/>
      <c r="AT277" s="664"/>
      <c r="AU277" s="242"/>
      <c r="AV277" s="242"/>
      <c r="AW277" s="242"/>
      <c r="EJ277" s="149"/>
      <c r="EK277" s="171" t="str">
        <f t="shared" si="5"/>
        <v>15-19</v>
      </c>
      <c r="EL277" s="172">
        <f t="shared" si="6"/>
        <v>4.5701502077341007E-2</v>
      </c>
      <c r="EM277" s="172">
        <f t="shared" si="7"/>
        <v>-3.6752956216043464E-2</v>
      </c>
      <c r="EN277" s="172"/>
      <c r="EO277" s="149"/>
      <c r="EP277" s="149"/>
      <c r="EQ277" s="149"/>
      <c r="ER277" s="149"/>
      <c r="ES277" s="149"/>
      <c r="ET277" s="149"/>
      <c r="EU277" s="149"/>
    </row>
    <row r="278" spans="4:151" ht="14.25" customHeight="1" x14ac:dyDescent="0.35">
      <c r="D278" s="655" t="s">
        <v>141</v>
      </c>
      <c r="E278" s="655"/>
      <c r="F278" s="655"/>
      <c r="G278" s="655"/>
      <c r="H278" s="655"/>
      <c r="I278" s="655"/>
      <c r="J278" s="655"/>
      <c r="K278" s="655"/>
      <c r="L278" s="655"/>
      <c r="M278" s="655"/>
      <c r="N278" s="655"/>
      <c r="O278" s="655"/>
      <c r="P278" s="655"/>
      <c r="Q278" s="664">
        <f t="shared" ref="Q278:Q294" si="8">+AB278+AL278</f>
        <v>238</v>
      </c>
      <c r="R278" s="664"/>
      <c r="S278" s="664"/>
      <c r="T278" s="664"/>
      <c r="U278" s="664"/>
      <c r="V278" s="664"/>
      <c r="W278" s="664"/>
      <c r="X278" s="664"/>
      <c r="Y278" s="664"/>
      <c r="Z278" s="664"/>
      <c r="AA278" s="664"/>
      <c r="AB278" s="614">
        <v>110</v>
      </c>
      <c r="AC278" s="615"/>
      <c r="AD278" s="615"/>
      <c r="AE278" s="615"/>
      <c r="AF278" s="615"/>
      <c r="AG278" s="615"/>
      <c r="AH278" s="615"/>
      <c r="AI278" s="615"/>
      <c r="AJ278" s="615"/>
      <c r="AK278" s="616"/>
      <c r="AL278" s="614">
        <v>128</v>
      </c>
      <c r="AM278" s="615"/>
      <c r="AN278" s="615"/>
      <c r="AO278" s="615"/>
      <c r="AP278" s="615"/>
      <c r="AQ278" s="615"/>
      <c r="AR278" s="615"/>
      <c r="AS278" s="615"/>
      <c r="AT278" s="616"/>
      <c r="AU278" s="242"/>
      <c r="AV278" s="242"/>
      <c r="AW278" s="242"/>
      <c r="EJ278" s="149"/>
      <c r="EK278" s="171" t="str">
        <f t="shared" si="5"/>
        <v>20-24</v>
      </c>
      <c r="EL278" s="172">
        <f t="shared" si="6"/>
        <v>4.1546820070310006E-2</v>
      </c>
      <c r="EM278" s="172">
        <f t="shared" si="7"/>
        <v>-3.2917865132630231E-2</v>
      </c>
      <c r="EN278" s="172"/>
      <c r="EO278" s="149"/>
      <c r="EP278" s="149"/>
      <c r="EQ278" s="149"/>
      <c r="ER278" s="149"/>
      <c r="ES278" s="149"/>
      <c r="ET278" s="149"/>
      <c r="EU278" s="149"/>
    </row>
    <row r="279" spans="4:151" ht="14.25" customHeight="1" x14ac:dyDescent="0.35">
      <c r="D279" s="655" t="s">
        <v>142</v>
      </c>
      <c r="E279" s="655"/>
      <c r="F279" s="655"/>
      <c r="G279" s="655"/>
      <c r="H279" s="655"/>
      <c r="I279" s="655"/>
      <c r="J279" s="655"/>
      <c r="K279" s="655"/>
      <c r="L279" s="655"/>
      <c r="M279" s="655"/>
      <c r="N279" s="655"/>
      <c r="O279" s="655"/>
      <c r="P279" s="655"/>
      <c r="Q279" s="664">
        <f t="shared" si="8"/>
        <v>235</v>
      </c>
      <c r="R279" s="664"/>
      <c r="S279" s="664"/>
      <c r="T279" s="664"/>
      <c r="U279" s="664"/>
      <c r="V279" s="664"/>
      <c r="W279" s="664"/>
      <c r="X279" s="664"/>
      <c r="Y279" s="664"/>
      <c r="Z279" s="664"/>
      <c r="AA279" s="664"/>
      <c r="AB279" s="614">
        <v>118</v>
      </c>
      <c r="AC279" s="615"/>
      <c r="AD279" s="615"/>
      <c r="AE279" s="615"/>
      <c r="AF279" s="615"/>
      <c r="AG279" s="615"/>
      <c r="AH279" s="615"/>
      <c r="AI279" s="615"/>
      <c r="AJ279" s="615"/>
      <c r="AK279" s="616"/>
      <c r="AL279" s="614">
        <v>117</v>
      </c>
      <c r="AM279" s="615"/>
      <c r="AN279" s="615"/>
      <c r="AO279" s="615"/>
      <c r="AP279" s="615"/>
      <c r="AQ279" s="615"/>
      <c r="AR279" s="615"/>
      <c r="AS279" s="615"/>
      <c r="AT279" s="616"/>
      <c r="AU279" s="242"/>
      <c r="AV279" s="242"/>
      <c r="AW279" s="242"/>
      <c r="EJ279" s="149"/>
      <c r="EK279" s="171" t="str">
        <f t="shared" si="5"/>
        <v>25-29</v>
      </c>
      <c r="EL279" s="172">
        <f t="shared" si="6"/>
        <v>3.1959092361776922E-2</v>
      </c>
      <c r="EM279" s="172">
        <f t="shared" si="7"/>
        <v>-2.9721955896452542E-2</v>
      </c>
      <c r="EN279" s="172"/>
      <c r="EO279" s="149"/>
      <c r="EP279" s="149"/>
      <c r="EQ279" s="149"/>
      <c r="ER279" s="149"/>
      <c r="ES279" s="149"/>
      <c r="ET279" s="149"/>
      <c r="EU279" s="149"/>
    </row>
    <row r="280" spans="4:151" ht="14.25" customHeight="1" x14ac:dyDescent="0.35">
      <c r="D280" s="655" t="s">
        <v>143</v>
      </c>
      <c r="E280" s="655"/>
      <c r="F280" s="655"/>
      <c r="G280" s="655"/>
      <c r="H280" s="655"/>
      <c r="I280" s="655"/>
      <c r="J280" s="655"/>
      <c r="K280" s="655"/>
      <c r="L280" s="655"/>
      <c r="M280" s="655"/>
      <c r="N280" s="655"/>
      <c r="O280" s="655"/>
      <c r="P280" s="655"/>
      <c r="Q280" s="664">
        <f t="shared" si="8"/>
        <v>241</v>
      </c>
      <c r="R280" s="664"/>
      <c r="S280" s="664"/>
      <c r="T280" s="664"/>
      <c r="U280" s="664"/>
      <c r="V280" s="664"/>
      <c r="W280" s="664"/>
      <c r="X280" s="664"/>
      <c r="Y280" s="664"/>
      <c r="Z280" s="664"/>
      <c r="AA280" s="664"/>
      <c r="AB280" s="614">
        <v>131</v>
      </c>
      <c r="AC280" s="615"/>
      <c r="AD280" s="615"/>
      <c r="AE280" s="615"/>
      <c r="AF280" s="615"/>
      <c r="AG280" s="615"/>
      <c r="AH280" s="615"/>
      <c r="AI280" s="615"/>
      <c r="AJ280" s="615"/>
      <c r="AK280" s="616"/>
      <c r="AL280" s="614">
        <v>110</v>
      </c>
      <c r="AM280" s="615"/>
      <c r="AN280" s="615"/>
      <c r="AO280" s="615"/>
      <c r="AP280" s="615"/>
      <c r="AQ280" s="615"/>
      <c r="AR280" s="615"/>
      <c r="AS280" s="615"/>
      <c r="AT280" s="616"/>
      <c r="AU280" s="242"/>
      <c r="AV280" s="242"/>
      <c r="AW280" s="242"/>
      <c r="EJ280" s="149"/>
      <c r="EK280" s="171" t="str">
        <f t="shared" si="5"/>
        <v>30-34</v>
      </c>
      <c r="EL280" s="172">
        <f t="shared" si="6"/>
        <v>2.652604666027485E-2</v>
      </c>
      <c r="EM280" s="172">
        <f t="shared" si="7"/>
        <v>-3.036113774368808E-2</v>
      </c>
      <c r="EN280" s="172"/>
    </row>
    <row r="281" spans="4:151" ht="14.25" customHeight="1" x14ac:dyDescent="0.35">
      <c r="D281" s="655" t="s">
        <v>144</v>
      </c>
      <c r="E281" s="655"/>
      <c r="F281" s="655"/>
      <c r="G281" s="655"/>
      <c r="H281" s="655"/>
      <c r="I281" s="655"/>
      <c r="J281" s="655"/>
      <c r="K281" s="655"/>
      <c r="L281" s="655"/>
      <c r="M281" s="655"/>
      <c r="N281" s="655"/>
      <c r="O281" s="655"/>
      <c r="P281" s="655"/>
      <c r="Q281" s="664">
        <f t="shared" si="8"/>
        <v>258</v>
      </c>
      <c r="R281" s="664"/>
      <c r="S281" s="664"/>
      <c r="T281" s="664"/>
      <c r="U281" s="664"/>
      <c r="V281" s="664"/>
      <c r="W281" s="664"/>
      <c r="X281" s="664"/>
      <c r="Y281" s="664"/>
      <c r="Z281" s="664"/>
      <c r="AA281" s="664"/>
      <c r="AB281" s="614">
        <v>143</v>
      </c>
      <c r="AC281" s="615"/>
      <c r="AD281" s="615"/>
      <c r="AE281" s="615"/>
      <c r="AF281" s="615"/>
      <c r="AG281" s="615"/>
      <c r="AH281" s="615"/>
      <c r="AI281" s="615"/>
      <c r="AJ281" s="615"/>
      <c r="AK281" s="616"/>
      <c r="AL281" s="614">
        <v>115</v>
      </c>
      <c r="AM281" s="615"/>
      <c r="AN281" s="615"/>
      <c r="AO281" s="615"/>
      <c r="AP281" s="615"/>
      <c r="AQ281" s="615"/>
      <c r="AR281" s="615"/>
      <c r="AS281" s="615"/>
      <c r="AT281" s="616"/>
      <c r="AU281" s="242"/>
      <c r="AV281" s="242"/>
      <c r="AW281" s="242"/>
      <c r="EJ281" s="149"/>
      <c r="EK281" s="171" t="str">
        <f t="shared" si="5"/>
        <v>35-39</v>
      </c>
      <c r="EL281" s="172">
        <f t="shared" si="6"/>
        <v>2.8443592201981463E-2</v>
      </c>
      <c r="EM281" s="172">
        <f t="shared" si="7"/>
        <v>-3.4196228827101313E-2</v>
      </c>
      <c r="EN281" s="172"/>
    </row>
    <row r="282" spans="4:151" ht="14.25" customHeight="1" x14ac:dyDescent="0.35">
      <c r="D282" s="655" t="s">
        <v>145</v>
      </c>
      <c r="E282" s="655"/>
      <c r="F282" s="655"/>
      <c r="G282" s="655"/>
      <c r="H282" s="655"/>
      <c r="I282" s="655"/>
      <c r="J282" s="655"/>
      <c r="K282" s="655"/>
      <c r="L282" s="655"/>
      <c r="M282" s="655"/>
      <c r="N282" s="655"/>
      <c r="O282" s="655"/>
      <c r="P282" s="655"/>
      <c r="Q282" s="664">
        <f t="shared" si="8"/>
        <v>233</v>
      </c>
      <c r="R282" s="664"/>
      <c r="S282" s="664"/>
      <c r="T282" s="664"/>
      <c r="U282" s="664"/>
      <c r="V282" s="664"/>
      <c r="W282" s="664"/>
      <c r="X282" s="664"/>
      <c r="Y282" s="664"/>
      <c r="Z282" s="664"/>
      <c r="AA282" s="664"/>
      <c r="AB282" s="614">
        <v>130</v>
      </c>
      <c r="AC282" s="615"/>
      <c r="AD282" s="615"/>
      <c r="AE282" s="615"/>
      <c r="AF282" s="615"/>
      <c r="AG282" s="615"/>
      <c r="AH282" s="615"/>
      <c r="AI282" s="615"/>
      <c r="AJ282" s="615"/>
      <c r="AK282" s="616"/>
      <c r="AL282" s="614">
        <v>103</v>
      </c>
      <c r="AM282" s="615"/>
      <c r="AN282" s="615"/>
      <c r="AO282" s="615"/>
      <c r="AP282" s="615"/>
      <c r="AQ282" s="615"/>
      <c r="AR282" s="615"/>
      <c r="AS282" s="615"/>
      <c r="AT282" s="616"/>
      <c r="AU282" s="242"/>
      <c r="AV282" s="242"/>
      <c r="AW282" s="242"/>
      <c r="EJ282" s="149"/>
      <c r="EK282" s="171" t="str">
        <f t="shared" si="5"/>
        <v>40-44</v>
      </c>
      <c r="EL282" s="172">
        <f t="shared" si="6"/>
        <v>3.3237456056248005E-2</v>
      </c>
      <c r="EM282" s="172">
        <f t="shared" si="7"/>
        <v>-3.1959092361776922E-2</v>
      </c>
      <c r="EN282" s="172"/>
    </row>
    <row r="283" spans="4:151" ht="14.25" customHeight="1" x14ac:dyDescent="0.35">
      <c r="D283" s="655" t="s">
        <v>146</v>
      </c>
      <c r="E283" s="655"/>
      <c r="F283" s="655"/>
      <c r="G283" s="655"/>
      <c r="H283" s="655"/>
      <c r="I283" s="655"/>
      <c r="J283" s="655"/>
      <c r="K283" s="655"/>
      <c r="L283" s="655"/>
      <c r="M283" s="655"/>
      <c r="N283" s="655"/>
      <c r="O283" s="655"/>
      <c r="P283" s="655"/>
      <c r="Q283" s="664">
        <f t="shared" si="8"/>
        <v>193</v>
      </c>
      <c r="R283" s="664"/>
      <c r="S283" s="664"/>
      <c r="T283" s="664"/>
      <c r="U283" s="664"/>
      <c r="V283" s="664"/>
      <c r="W283" s="664"/>
      <c r="X283" s="664"/>
      <c r="Y283" s="664"/>
      <c r="Z283" s="664"/>
      <c r="AA283" s="664"/>
      <c r="AB283" s="614">
        <v>100</v>
      </c>
      <c r="AC283" s="615"/>
      <c r="AD283" s="615"/>
      <c r="AE283" s="615"/>
      <c r="AF283" s="615"/>
      <c r="AG283" s="615"/>
      <c r="AH283" s="615"/>
      <c r="AI283" s="615"/>
      <c r="AJ283" s="615"/>
      <c r="AK283" s="616"/>
      <c r="AL283" s="614">
        <v>93</v>
      </c>
      <c r="AM283" s="615"/>
      <c r="AN283" s="615"/>
      <c r="AO283" s="615"/>
      <c r="AP283" s="615"/>
      <c r="AQ283" s="615"/>
      <c r="AR283" s="615"/>
      <c r="AS283" s="615"/>
      <c r="AT283" s="616"/>
      <c r="AU283" s="242"/>
      <c r="AV283" s="242"/>
      <c r="AW283" s="242"/>
      <c r="EJ283" s="149"/>
      <c r="EK283" s="171" t="str">
        <f t="shared" si="5"/>
        <v>45-49</v>
      </c>
      <c r="EL283" s="172">
        <f t="shared" si="6"/>
        <v>3.6113774368807923E-2</v>
      </c>
      <c r="EM283" s="172">
        <f t="shared" si="7"/>
        <v>-2.8763183125599234E-2</v>
      </c>
      <c r="EN283" s="172"/>
    </row>
    <row r="284" spans="4:151" ht="14.25" customHeight="1" x14ac:dyDescent="0.35">
      <c r="D284" s="655" t="s">
        <v>147</v>
      </c>
      <c r="E284" s="655"/>
      <c r="F284" s="655"/>
      <c r="G284" s="655"/>
      <c r="H284" s="655"/>
      <c r="I284" s="655"/>
      <c r="J284" s="655"/>
      <c r="K284" s="655"/>
      <c r="L284" s="655"/>
      <c r="M284" s="655"/>
      <c r="N284" s="655"/>
      <c r="O284" s="655"/>
      <c r="P284" s="655"/>
      <c r="Q284" s="664">
        <f t="shared" si="8"/>
        <v>178</v>
      </c>
      <c r="R284" s="664"/>
      <c r="S284" s="664"/>
      <c r="T284" s="664"/>
      <c r="U284" s="664"/>
      <c r="V284" s="664"/>
      <c r="W284" s="664"/>
      <c r="X284" s="664"/>
      <c r="Y284" s="664"/>
      <c r="Z284" s="664"/>
      <c r="AA284" s="664"/>
      <c r="AB284" s="614">
        <v>83</v>
      </c>
      <c r="AC284" s="615"/>
      <c r="AD284" s="615"/>
      <c r="AE284" s="615"/>
      <c r="AF284" s="615"/>
      <c r="AG284" s="615"/>
      <c r="AH284" s="615"/>
      <c r="AI284" s="615"/>
      <c r="AJ284" s="615"/>
      <c r="AK284" s="616"/>
      <c r="AL284" s="614">
        <v>95</v>
      </c>
      <c r="AM284" s="615"/>
      <c r="AN284" s="615"/>
      <c r="AO284" s="615"/>
      <c r="AP284" s="615"/>
      <c r="AQ284" s="615"/>
      <c r="AR284" s="615"/>
      <c r="AS284" s="615"/>
      <c r="AT284" s="616"/>
      <c r="AU284" s="242"/>
      <c r="AV284" s="242"/>
      <c r="AW284" s="242"/>
      <c r="EJ284" s="149"/>
      <c r="EK284" s="171" t="str">
        <f t="shared" si="5"/>
        <v>50-54</v>
      </c>
      <c r="EL284" s="172">
        <f t="shared" si="6"/>
        <v>3.7392138063279005E-2</v>
      </c>
      <c r="EM284" s="172">
        <f t="shared" si="7"/>
        <v>-3.0041546820070309E-2</v>
      </c>
      <c r="EN284" s="172"/>
    </row>
    <row r="285" spans="4:151" ht="14.25" customHeight="1" x14ac:dyDescent="0.35">
      <c r="D285" s="655" t="s">
        <v>148</v>
      </c>
      <c r="E285" s="655"/>
      <c r="F285" s="655"/>
      <c r="G285" s="655"/>
      <c r="H285" s="655"/>
      <c r="I285" s="655"/>
      <c r="J285" s="655"/>
      <c r="K285" s="655"/>
      <c r="L285" s="655"/>
      <c r="M285" s="655"/>
      <c r="N285" s="655"/>
      <c r="O285" s="655"/>
      <c r="P285" s="655"/>
      <c r="Q285" s="664">
        <f t="shared" si="8"/>
        <v>196</v>
      </c>
      <c r="R285" s="664"/>
      <c r="S285" s="664"/>
      <c r="T285" s="664"/>
      <c r="U285" s="664"/>
      <c r="V285" s="664"/>
      <c r="W285" s="664"/>
      <c r="X285" s="664"/>
      <c r="Y285" s="664"/>
      <c r="Z285" s="664"/>
      <c r="AA285" s="664"/>
      <c r="AB285" s="614">
        <v>89</v>
      </c>
      <c r="AC285" s="615"/>
      <c r="AD285" s="615"/>
      <c r="AE285" s="615"/>
      <c r="AF285" s="615"/>
      <c r="AG285" s="615"/>
      <c r="AH285" s="615"/>
      <c r="AI285" s="615"/>
      <c r="AJ285" s="615"/>
      <c r="AK285" s="616"/>
      <c r="AL285" s="614">
        <v>107</v>
      </c>
      <c r="AM285" s="615"/>
      <c r="AN285" s="615"/>
      <c r="AO285" s="615"/>
      <c r="AP285" s="615"/>
      <c r="AQ285" s="615"/>
      <c r="AR285" s="615"/>
      <c r="AS285" s="615"/>
      <c r="AT285" s="616"/>
      <c r="AU285" s="242"/>
      <c r="AV285" s="242"/>
      <c r="AW285" s="242"/>
      <c r="EJ285" s="149"/>
      <c r="EK285" s="171" t="str">
        <f t="shared" si="5"/>
        <v>55-59</v>
      </c>
      <c r="EL285" s="172">
        <f t="shared" si="6"/>
        <v>3.3876637903483539E-2</v>
      </c>
      <c r="EM285" s="172">
        <f t="shared" si="7"/>
        <v>-2.8443592201981463E-2</v>
      </c>
      <c r="EN285" s="172"/>
    </row>
    <row r="286" spans="4:151" ht="14.25" customHeight="1" x14ac:dyDescent="0.35">
      <c r="D286" s="655" t="s">
        <v>149</v>
      </c>
      <c r="E286" s="655"/>
      <c r="F286" s="655"/>
      <c r="G286" s="655"/>
      <c r="H286" s="655"/>
      <c r="I286" s="655"/>
      <c r="J286" s="655"/>
      <c r="K286" s="655"/>
      <c r="L286" s="655"/>
      <c r="M286" s="655"/>
      <c r="N286" s="655"/>
      <c r="O286" s="655"/>
      <c r="P286" s="655"/>
      <c r="Q286" s="664">
        <f t="shared" si="8"/>
        <v>204</v>
      </c>
      <c r="R286" s="664"/>
      <c r="S286" s="664"/>
      <c r="T286" s="664"/>
      <c r="U286" s="664"/>
      <c r="V286" s="664"/>
      <c r="W286" s="664"/>
      <c r="X286" s="664"/>
      <c r="Y286" s="664"/>
      <c r="Z286" s="664"/>
      <c r="AA286" s="664"/>
      <c r="AB286" s="614">
        <v>104</v>
      </c>
      <c r="AC286" s="615"/>
      <c r="AD286" s="615"/>
      <c r="AE286" s="615"/>
      <c r="AF286" s="615"/>
      <c r="AG286" s="615"/>
      <c r="AH286" s="615"/>
      <c r="AI286" s="615"/>
      <c r="AJ286" s="615"/>
      <c r="AK286" s="616"/>
      <c r="AL286" s="614">
        <v>100</v>
      </c>
      <c r="AM286" s="615"/>
      <c r="AN286" s="615"/>
      <c r="AO286" s="615"/>
      <c r="AP286" s="615"/>
      <c r="AQ286" s="615"/>
      <c r="AR286" s="615"/>
      <c r="AS286" s="615"/>
      <c r="AT286" s="616"/>
      <c r="AU286" s="242"/>
      <c r="AV286" s="242"/>
      <c r="AW286" s="242"/>
      <c r="EJ286" s="149"/>
      <c r="EK286" s="171" t="str">
        <f t="shared" si="5"/>
        <v>60-64</v>
      </c>
      <c r="EL286" s="172">
        <f t="shared" si="6"/>
        <v>3.3237456056248005E-2</v>
      </c>
      <c r="EM286" s="172">
        <f t="shared" si="7"/>
        <v>-2.3969319271332695E-2</v>
      </c>
      <c r="EN286" s="172"/>
    </row>
    <row r="287" spans="4:151" ht="14.25" customHeight="1" x14ac:dyDescent="0.35">
      <c r="D287" s="655" t="s">
        <v>150</v>
      </c>
      <c r="E287" s="655"/>
      <c r="F287" s="655"/>
      <c r="G287" s="655"/>
      <c r="H287" s="655"/>
      <c r="I287" s="655"/>
      <c r="J287" s="655"/>
      <c r="K287" s="655"/>
      <c r="L287" s="655"/>
      <c r="M287" s="655"/>
      <c r="N287" s="655"/>
      <c r="O287" s="655"/>
      <c r="P287" s="655"/>
      <c r="Q287" s="664">
        <f t="shared" si="8"/>
        <v>203</v>
      </c>
      <c r="R287" s="664"/>
      <c r="S287" s="664"/>
      <c r="T287" s="664"/>
      <c r="U287" s="664"/>
      <c r="V287" s="664"/>
      <c r="W287" s="664"/>
      <c r="X287" s="664"/>
      <c r="Y287" s="664"/>
      <c r="Z287" s="664"/>
      <c r="AA287" s="664"/>
      <c r="AB287" s="614">
        <v>113</v>
      </c>
      <c r="AC287" s="615"/>
      <c r="AD287" s="615"/>
      <c r="AE287" s="615"/>
      <c r="AF287" s="615"/>
      <c r="AG287" s="615"/>
      <c r="AH287" s="615"/>
      <c r="AI287" s="615"/>
      <c r="AJ287" s="615"/>
      <c r="AK287" s="616"/>
      <c r="AL287" s="614">
        <v>90</v>
      </c>
      <c r="AM287" s="615"/>
      <c r="AN287" s="615"/>
      <c r="AO287" s="615"/>
      <c r="AP287" s="615"/>
      <c r="AQ287" s="615"/>
      <c r="AR287" s="615"/>
      <c r="AS287" s="615"/>
      <c r="AT287" s="616"/>
      <c r="AU287" s="242"/>
      <c r="AV287" s="242"/>
      <c r="AW287" s="242"/>
      <c r="EJ287" s="149"/>
      <c r="EK287" s="171" t="str">
        <f t="shared" si="5"/>
        <v>65-69</v>
      </c>
      <c r="EL287" s="172">
        <f t="shared" si="6"/>
        <v>2.8124001278363696E-2</v>
      </c>
      <c r="EM287" s="172">
        <f t="shared" si="7"/>
        <v>-1.8216682646212849E-2</v>
      </c>
      <c r="EN287" s="172"/>
    </row>
    <row r="288" spans="4:151" ht="14.25" customHeight="1" x14ac:dyDescent="0.35">
      <c r="D288" s="655" t="s">
        <v>151</v>
      </c>
      <c r="E288" s="655"/>
      <c r="F288" s="655"/>
      <c r="G288" s="655"/>
      <c r="H288" s="655"/>
      <c r="I288" s="655"/>
      <c r="J288" s="655"/>
      <c r="K288" s="655"/>
      <c r="L288" s="655"/>
      <c r="M288" s="655"/>
      <c r="N288" s="655"/>
      <c r="O288" s="655"/>
      <c r="P288" s="655"/>
      <c r="Q288" s="664">
        <f t="shared" si="8"/>
        <v>211</v>
      </c>
      <c r="R288" s="664"/>
      <c r="S288" s="664"/>
      <c r="T288" s="664"/>
      <c r="U288" s="664"/>
      <c r="V288" s="664"/>
      <c r="W288" s="664"/>
      <c r="X288" s="664"/>
      <c r="Y288" s="664"/>
      <c r="Z288" s="664"/>
      <c r="AA288" s="664"/>
      <c r="AB288" s="614">
        <v>117</v>
      </c>
      <c r="AC288" s="615"/>
      <c r="AD288" s="615"/>
      <c r="AE288" s="615"/>
      <c r="AF288" s="615"/>
      <c r="AG288" s="615"/>
      <c r="AH288" s="615"/>
      <c r="AI288" s="615"/>
      <c r="AJ288" s="615"/>
      <c r="AK288" s="616"/>
      <c r="AL288" s="614">
        <v>94</v>
      </c>
      <c r="AM288" s="615"/>
      <c r="AN288" s="615"/>
      <c r="AO288" s="615"/>
      <c r="AP288" s="615"/>
      <c r="AQ288" s="615"/>
      <c r="AR288" s="615"/>
      <c r="AS288" s="615"/>
      <c r="AT288" s="616"/>
      <c r="AU288" s="242"/>
      <c r="AV288" s="242"/>
      <c r="AW288" s="242"/>
      <c r="EJ288" s="149"/>
      <c r="EK288" s="171" t="str">
        <f t="shared" si="5"/>
        <v>70-74</v>
      </c>
      <c r="EL288" s="172">
        <f t="shared" si="6"/>
        <v>1.8536273569830616E-2</v>
      </c>
      <c r="EM288" s="172">
        <f t="shared" si="7"/>
        <v>-1.2464046021093002E-2</v>
      </c>
      <c r="EN288" s="172"/>
    </row>
    <row r="289" spans="4:144" ht="14.25" customHeight="1" x14ac:dyDescent="0.35">
      <c r="D289" s="655" t="s">
        <v>152</v>
      </c>
      <c r="E289" s="655"/>
      <c r="F289" s="655"/>
      <c r="G289" s="655"/>
      <c r="H289" s="655"/>
      <c r="I289" s="655"/>
      <c r="J289" s="655"/>
      <c r="K289" s="655"/>
      <c r="L289" s="655"/>
      <c r="M289" s="655"/>
      <c r="N289" s="655"/>
      <c r="O289" s="655"/>
      <c r="P289" s="655"/>
      <c r="Q289" s="664">
        <f t="shared" si="8"/>
        <v>195</v>
      </c>
      <c r="R289" s="664"/>
      <c r="S289" s="664"/>
      <c r="T289" s="664"/>
      <c r="U289" s="664"/>
      <c r="V289" s="664"/>
      <c r="W289" s="664"/>
      <c r="X289" s="664"/>
      <c r="Y289" s="664"/>
      <c r="Z289" s="664"/>
      <c r="AA289" s="664"/>
      <c r="AB289" s="614">
        <v>106</v>
      </c>
      <c r="AC289" s="615"/>
      <c r="AD289" s="615"/>
      <c r="AE289" s="615"/>
      <c r="AF289" s="615"/>
      <c r="AG289" s="615"/>
      <c r="AH289" s="615"/>
      <c r="AI289" s="615"/>
      <c r="AJ289" s="615"/>
      <c r="AK289" s="616"/>
      <c r="AL289" s="614">
        <v>89</v>
      </c>
      <c r="AM289" s="615"/>
      <c r="AN289" s="615"/>
      <c r="AO289" s="615"/>
      <c r="AP289" s="615"/>
      <c r="AQ289" s="615"/>
      <c r="AR289" s="615"/>
      <c r="AS289" s="615"/>
      <c r="AT289" s="616"/>
      <c r="AU289" s="242"/>
      <c r="AV289" s="242"/>
      <c r="AW289" s="242"/>
      <c r="EJ289" s="149"/>
      <c r="EK289" s="171" t="str">
        <f t="shared" si="5"/>
        <v>75-79</v>
      </c>
      <c r="EL289" s="172">
        <f t="shared" si="6"/>
        <v>1.1505273250239693E-2</v>
      </c>
      <c r="EM289" s="172">
        <f t="shared" si="7"/>
        <v>-9.2681367849153078E-3</v>
      </c>
      <c r="EN289" s="172"/>
    </row>
    <row r="290" spans="4:144" ht="14.25" customHeight="1" x14ac:dyDescent="0.35">
      <c r="D290" s="655" t="s">
        <v>153</v>
      </c>
      <c r="E290" s="655"/>
      <c r="F290" s="655"/>
      <c r="G290" s="655"/>
      <c r="H290" s="655"/>
      <c r="I290" s="655"/>
      <c r="J290" s="655"/>
      <c r="K290" s="655"/>
      <c r="L290" s="655"/>
      <c r="M290" s="655"/>
      <c r="N290" s="655"/>
      <c r="O290" s="655"/>
      <c r="P290" s="655"/>
      <c r="Q290" s="664">
        <f t="shared" si="8"/>
        <v>179</v>
      </c>
      <c r="R290" s="664"/>
      <c r="S290" s="664"/>
      <c r="T290" s="664"/>
      <c r="U290" s="664"/>
      <c r="V290" s="664"/>
      <c r="W290" s="664"/>
      <c r="X290" s="664"/>
      <c r="Y290" s="664"/>
      <c r="Z290" s="664"/>
      <c r="AA290" s="664"/>
      <c r="AB290" s="614">
        <v>104</v>
      </c>
      <c r="AC290" s="615"/>
      <c r="AD290" s="615"/>
      <c r="AE290" s="615"/>
      <c r="AF290" s="615"/>
      <c r="AG290" s="615"/>
      <c r="AH290" s="615"/>
      <c r="AI290" s="615"/>
      <c r="AJ290" s="615"/>
      <c r="AK290" s="616"/>
      <c r="AL290" s="614">
        <v>75</v>
      </c>
      <c r="AM290" s="615"/>
      <c r="AN290" s="615"/>
      <c r="AO290" s="615"/>
      <c r="AP290" s="615"/>
      <c r="AQ290" s="615"/>
      <c r="AR290" s="615"/>
      <c r="AS290" s="615"/>
      <c r="AT290" s="616"/>
      <c r="AU290" s="242"/>
      <c r="AV290" s="242"/>
      <c r="AW290" s="242"/>
      <c r="EJ290" s="149"/>
      <c r="EK290" s="171" t="str">
        <f t="shared" si="5"/>
        <v>80 Y MÁS</v>
      </c>
      <c r="EL290" s="172">
        <f t="shared" si="6"/>
        <v>1.0226909555768616E-2</v>
      </c>
      <c r="EM290" s="172">
        <f t="shared" si="7"/>
        <v>-8.3093640140620012E-3</v>
      </c>
      <c r="EN290" s="172"/>
    </row>
    <row r="291" spans="4:144" ht="14.25" customHeight="1" x14ac:dyDescent="0.35">
      <c r="D291" s="655" t="s">
        <v>154</v>
      </c>
      <c r="E291" s="655"/>
      <c r="F291" s="655"/>
      <c r="G291" s="655"/>
      <c r="H291" s="655"/>
      <c r="I291" s="655"/>
      <c r="J291" s="655"/>
      <c r="K291" s="655"/>
      <c r="L291" s="655"/>
      <c r="M291" s="655"/>
      <c r="N291" s="655"/>
      <c r="O291" s="655"/>
      <c r="P291" s="655"/>
      <c r="Q291" s="664">
        <f t="shared" si="8"/>
        <v>145</v>
      </c>
      <c r="R291" s="664"/>
      <c r="S291" s="664"/>
      <c r="T291" s="664"/>
      <c r="U291" s="664"/>
      <c r="V291" s="664"/>
      <c r="W291" s="664"/>
      <c r="X291" s="664"/>
      <c r="Y291" s="664"/>
      <c r="Z291" s="664"/>
      <c r="AA291" s="664"/>
      <c r="AB291" s="614">
        <v>88</v>
      </c>
      <c r="AC291" s="615"/>
      <c r="AD291" s="615"/>
      <c r="AE291" s="615"/>
      <c r="AF291" s="615"/>
      <c r="AG291" s="615"/>
      <c r="AH291" s="615"/>
      <c r="AI291" s="615"/>
      <c r="AJ291" s="615"/>
      <c r="AK291" s="616"/>
      <c r="AL291" s="614">
        <v>57</v>
      </c>
      <c r="AM291" s="615"/>
      <c r="AN291" s="615"/>
      <c r="AO291" s="615"/>
      <c r="AP291" s="615"/>
      <c r="AQ291" s="615"/>
      <c r="AR291" s="615"/>
      <c r="AS291" s="615"/>
      <c r="AT291" s="616"/>
      <c r="AU291" s="242"/>
      <c r="AV291" s="242"/>
      <c r="AW291" s="242"/>
      <c r="EJ291" s="149"/>
      <c r="EK291" s="149"/>
      <c r="EL291" s="149"/>
      <c r="EM291" s="149"/>
      <c r="EN291" s="149"/>
    </row>
    <row r="292" spans="4:144" ht="14.25" customHeight="1" x14ac:dyDescent="0.35">
      <c r="D292" s="655" t="s">
        <v>155</v>
      </c>
      <c r="E292" s="655"/>
      <c r="F292" s="655"/>
      <c r="G292" s="655"/>
      <c r="H292" s="655"/>
      <c r="I292" s="655"/>
      <c r="J292" s="655"/>
      <c r="K292" s="655"/>
      <c r="L292" s="655"/>
      <c r="M292" s="655"/>
      <c r="N292" s="655"/>
      <c r="O292" s="655"/>
      <c r="P292" s="655"/>
      <c r="Q292" s="664">
        <f t="shared" si="8"/>
        <v>97</v>
      </c>
      <c r="R292" s="664"/>
      <c r="S292" s="664"/>
      <c r="T292" s="664"/>
      <c r="U292" s="664"/>
      <c r="V292" s="664"/>
      <c r="W292" s="664"/>
      <c r="X292" s="664"/>
      <c r="Y292" s="664"/>
      <c r="Z292" s="664"/>
      <c r="AA292" s="664"/>
      <c r="AB292" s="614">
        <v>58</v>
      </c>
      <c r="AC292" s="615"/>
      <c r="AD292" s="615"/>
      <c r="AE292" s="615"/>
      <c r="AF292" s="615"/>
      <c r="AG292" s="615"/>
      <c r="AH292" s="615"/>
      <c r="AI292" s="615"/>
      <c r="AJ292" s="615"/>
      <c r="AK292" s="616"/>
      <c r="AL292" s="614">
        <v>39</v>
      </c>
      <c r="AM292" s="615"/>
      <c r="AN292" s="615"/>
      <c r="AO292" s="615"/>
      <c r="AP292" s="615"/>
      <c r="AQ292" s="615"/>
      <c r="AR292" s="615"/>
      <c r="AS292" s="615"/>
      <c r="AT292" s="616"/>
      <c r="AU292" s="242"/>
      <c r="AV292" s="242"/>
      <c r="AW292" s="242"/>
      <c r="AX292" s="10"/>
      <c r="AY292" s="10"/>
      <c r="AZ292" s="3"/>
      <c r="BA292" s="10"/>
      <c r="BB292" s="10"/>
      <c r="BC292" s="10"/>
      <c r="BD292" s="10"/>
      <c r="BE292" s="10"/>
      <c r="BF292" s="10"/>
      <c r="BG292" s="10"/>
      <c r="BH292" s="10"/>
      <c r="BI292" s="10"/>
      <c r="BJ292" s="10"/>
      <c r="BK292" s="10"/>
      <c r="BL292" s="10"/>
      <c r="BM292" s="10"/>
      <c r="BN292" s="10"/>
      <c r="BO292" s="10"/>
      <c r="BP292" s="10"/>
      <c r="BQ292" s="10"/>
      <c r="BR292" s="10"/>
      <c r="BS292" s="10"/>
      <c r="BT292" s="10"/>
      <c r="BU292" s="10"/>
      <c r="BV292" s="10"/>
      <c r="BW292" s="10"/>
      <c r="BX292" s="10"/>
      <c r="BY292" s="10"/>
      <c r="EJ292" s="149"/>
      <c r="EK292" s="149"/>
      <c r="EL292" s="149"/>
      <c r="EM292" s="149"/>
      <c r="EN292" s="149"/>
    </row>
    <row r="293" spans="4:144" ht="14.25" customHeight="1" x14ac:dyDescent="0.35">
      <c r="D293" s="655" t="s">
        <v>156</v>
      </c>
      <c r="E293" s="655"/>
      <c r="F293" s="655"/>
      <c r="G293" s="655"/>
      <c r="H293" s="655"/>
      <c r="I293" s="655"/>
      <c r="J293" s="655"/>
      <c r="K293" s="655"/>
      <c r="L293" s="655"/>
      <c r="M293" s="655"/>
      <c r="N293" s="655"/>
      <c r="O293" s="655"/>
      <c r="P293" s="655"/>
      <c r="Q293" s="664">
        <f t="shared" si="8"/>
        <v>65</v>
      </c>
      <c r="R293" s="664"/>
      <c r="S293" s="664"/>
      <c r="T293" s="664"/>
      <c r="U293" s="664"/>
      <c r="V293" s="664"/>
      <c r="W293" s="664"/>
      <c r="X293" s="664"/>
      <c r="Y293" s="664"/>
      <c r="Z293" s="664"/>
      <c r="AA293" s="664"/>
      <c r="AB293" s="614">
        <v>36</v>
      </c>
      <c r="AC293" s="615"/>
      <c r="AD293" s="615"/>
      <c r="AE293" s="615"/>
      <c r="AF293" s="615"/>
      <c r="AG293" s="615"/>
      <c r="AH293" s="615"/>
      <c r="AI293" s="615"/>
      <c r="AJ293" s="615"/>
      <c r="AK293" s="616"/>
      <c r="AL293" s="614">
        <v>29</v>
      </c>
      <c r="AM293" s="615"/>
      <c r="AN293" s="615"/>
      <c r="AO293" s="615"/>
      <c r="AP293" s="615"/>
      <c r="AQ293" s="615"/>
      <c r="AR293" s="615"/>
      <c r="AS293" s="615"/>
      <c r="AT293" s="616"/>
      <c r="AU293" s="242"/>
      <c r="AV293" s="242"/>
      <c r="AW293" s="242"/>
    </row>
    <row r="294" spans="4:144" ht="14.25" customHeight="1" x14ac:dyDescent="0.35">
      <c r="D294" s="655" t="s">
        <v>157</v>
      </c>
      <c r="E294" s="655"/>
      <c r="F294" s="655"/>
      <c r="G294" s="655"/>
      <c r="H294" s="655"/>
      <c r="I294" s="655"/>
      <c r="J294" s="655"/>
      <c r="K294" s="655"/>
      <c r="L294" s="655"/>
      <c r="M294" s="655"/>
      <c r="N294" s="655"/>
      <c r="O294" s="655"/>
      <c r="P294" s="655"/>
      <c r="Q294" s="664">
        <f t="shared" si="8"/>
        <v>58</v>
      </c>
      <c r="R294" s="664"/>
      <c r="S294" s="664"/>
      <c r="T294" s="664"/>
      <c r="U294" s="664"/>
      <c r="V294" s="664"/>
      <c r="W294" s="664"/>
      <c r="X294" s="664"/>
      <c r="Y294" s="664"/>
      <c r="Z294" s="664"/>
      <c r="AA294" s="664"/>
      <c r="AB294" s="614">
        <v>32</v>
      </c>
      <c r="AC294" s="615"/>
      <c r="AD294" s="615"/>
      <c r="AE294" s="615"/>
      <c r="AF294" s="615"/>
      <c r="AG294" s="615"/>
      <c r="AH294" s="615"/>
      <c r="AI294" s="615"/>
      <c r="AJ294" s="615"/>
      <c r="AK294" s="616"/>
      <c r="AL294" s="614">
        <v>26</v>
      </c>
      <c r="AM294" s="615"/>
      <c r="AN294" s="615"/>
      <c r="AO294" s="615"/>
      <c r="AP294" s="615"/>
      <c r="AQ294" s="615"/>
      <c r="AR294" s="615"/>
      <c r="AS294" s="615"/>
      <c r="AT294" s="616"/>
      <c r="AU294" s="242"/>
      <c r="AV294" s="242"/>
      <c r="AW294" s="242"/>
    </row>
    <row r="295" spans="4:144" ht="14.25" customHeight="1" x14ac:dyDescent="0.35">
      <c r="D295" s="617" t="s">
        <v>1092</v>
      </c>
      <c r="E295" s="617"/>
      <c r="F295" s="617"/>
      <c r="G295" s="617"/>
      <c r="H295" s="617"/>
      <c r="I295" s="617"/>
      <c r="J295" s="617"/>
      <c r="K295" s="617"/>
      <c r="L295" s="617"/>
      <c r="M295" s="617"/>
      <c r="N295" s="617"/>
      <c r="O295" s="617"/>
      <c r="P295" s="617"/>
      <c r="Q295" s="618"/>
      <c r="R295" s="618"/>
      <c r="S295" s="618"/>
      <c r="T295" s="618"/>
      <c r="U295" s="618"/>
      <c r="V295" s="618"/>
      <c r="W295" s="618"/>
      <c r="X295" s="197"/>
      <c r="Y295" s="197"/>
      <c r="Z295" s="197"/>
      <c r="AA295" s="197"/>
      <c r="AB295" s="197"/>
      <c r="AC295" s="197"/>
      <c r="AD295" s="197"/>
      <c r="AE295" s="197"/>
      <c r="AF295" s="197"/>
      <c r="AG295" s="197"/>
      <c r="AH295" s="197"/>
      <c r="AI295" s="197"/>
      <c r="AJ295" s="197"/>
      <c r="AK295" s="197"/>
      <c r="AL295" s="197"/>
      <c r="AM295" s="197"/>
      <c r="AN295" s="197"/>
      <c r="AO295" s="197"/>
      <c r="AP295" s="197"/>
      <c r="AQ295" s="197"/>
      <c r="AR295" s="197"/>
      <c r="AS295" s="197"/>
      <c r="AT295" s="197"/>
      <c r="AU295" s="197"/>
      <c r="AV295" s="197"/>
      <c r="AW295" s="197"/>
      <c r="AY295" s="10" t="s">
        <v>139</v>
      </c>
    </row>
    <row r="296" spans="4:144" ht="14.25" customHeight="1" x14ac:dyDescent="0.35">
      <c r="D296" s="97"/>
      <c r="E296" s="97"/>
      <c r="F296" s="97"/>
      <c r="G296" s="97"/>
      <c r="H296" s="97"/>
      <c r="I296" s="97"/>
      <c r="J296" s="97"/>
      <c r="K296" s="97"/>
      <c r="L296" s="97"/>
      <c r="M296" s="97"/>
      <c r="N296" s="97"/>
      <c r="O296" s="97"/>
      <c r="P296" s="97"/>
      <c r="Q296" s="97"/>
      <c r="R296" s="97"/>
      <c r="S296" s="97"/>
      <c r="T296" s="97"/>
      <c r="U296" s="97"/>
      <c r="V296" s="97"/>
      <c r="W296" s="97"/>
      <c r="AY296" s="10"/>
    </row>
    <row r="297" spans="4:144" ht="14.25" customHeight="1" x14ac:dyDescent="0.35">
      <c r="D297" s="432" t="s">
        <v>170</v>
      </c>
      <c r="E297" s="432"/>
      <c r="F297" s="432"/>
      <c r="G297" s="432"/>
      <c r="H297" s="432"/>
      <c r="I297" s="432"/>
      <c r="J297" s="432"/>
      <c r="K297" s="432"/>
      <c r="L297" s="432"/>
      <c r="M297" s="432"/>
      <c r="N297" s="432"/>
      <c r="O297" s="432"/>
      <c r="P297" s="432"/>
      <c r="Q297" s="432"/>
      <c r="R297" s="432"/>
      <c r="S297" s="432"/>
      <c r="T297" s="432"/>
      <c r="U297" s="432"/>
      <c r="V297" s="432"/>
      <c r="W297" s="432"/>
      <c r="X297" s="432"/>
      <c r="Y297" s="432"/>
      <c r="Z297" s="432"/>
      <c r="AA297" s="432"/>
      <c r="AB297" s="432"/>
      <c r="AC297" s="432"/>
      <c r="AD297" s="432"/>
      <c r="AE297" s="432"/>
      <c r="AF297" s="432"/>
      <c r="AG297" s="432"/>
      <c r="AH297" s="432"/>
      <c r="AI297" s="432"/>
      <c r="AJ297" s="432"/>
      <c r="AK297" s="432"/>
      <c r="AL297" s="432"/>
      <c r="AM297" s="432"/>
      <c r="AN297" s="432"/>
      <c r="AO297" s="432"/>
      <c r="AP297" s="432"/>
      <c r="AQ297" s="432"/>
      <c r="AR297" s="432"/>
      <c r="AS297" s="432"/>
      <c r="AT297" s="432"/>
      <c r="AU297" s="216"/>
      <c r="AV297" s="216"/>
      <c r="AW297" s="216"/>
      <c r="AX297" s="9"/>
      <c r="AY297" s="432" t="s">
        <v>172</v>
      </c>
      <c r="AZ297" s="432"/>
      <c r="BA297" s="432"/>
      <c r="BB297" s="432"/>
      <c r="BC297" s="432"/>
      <c r="BD297" s="432"/>
      <c r="BE297" s="432"/>
      <c r="BF297" s="432"/>
      <c r="BG297" s="432"/>
      <c r="BH297" s="432"/>
      <c r="BI297" s="432"/>
      <c r="BJ297" s="432"/>
      <c r="BK297" s="432"/>
      <c r="BL297" s="432"/>
      <c r="BM297" s="432"/>
      <c r="BN297" s="432"/>
      <c r="BO297" s="9"/>
      <c r="BP297" s="9"/>
      <c r="BQ297" s="9"/>
      <c r="BR297" s="9"/>
      <c r="BS297" s="9"/>
    </row>
    <row r="298" spans="4:144" ht="14.25" customHeight="1" x14ac:dyDescent="0.35">
      <c r="D298" s="432"/>
      <c r="E298" s="432"/>
      <c r="F298" s="432"/>
      <c r="G298" s="432"/>
      <c r="H298" s="432"/>
      <c r="I298" s="432"/>
      <c r="J298" s="432"/>
      <c r="K298" s="432"/>
      <c r="L298" s="432"/>
      <c r="M298" s="432"/>
      <c r="N298" s="432"/>
      <c r="O298" s="432"/>
      <c r="P298" s="432"/>
      <c r="Q298" s="432"/>
      <c r="R298" s="432"/>
      <c r="S298" s="432"/>
      <c r="T298" s="432"/>
      <c r="U298" s="432"/>
      <c r="V298" s="432"/>
      <c r="W298" s="432"/>
      <c r="X298" s="432"/>
      <c r="Y298" s="432"/>
      <c r="Z298" s="432"/>
      <c r="AA298" s="432"/>
      <c r="AB298" s="432"/>
      <c r="AC298" s="432"/>
      <c r="AD298" s="432"/>
      <c r="AE298" s="432"/>
      <c r="AF298" s="432"/>
      <c r="AG298" s="432"/>
      <c r="AH298" s="432"/>
      <c r="AI298" s="432"/>
      <c r="AJ298" s="432"/>
      <c r="AK298" s="432"/>
      <c r="AL298" s="432"/>
      <c r="AM298" s="432"/>
      <c r="AN298" s="432"/>
      <c r="AO298" s="432"/>
      <c r="AP298" s="432"/>
      <c r="AQ298" s="432"/>
      <c r="AR298" s="432"/>
      <c r="AS298" s="432"/>
      <c r="AT298" s="432"/>
      <c r="AU298" s="216"/>
      <c r="AV298" s="216"/>
      <c r="AW298" s="216"/>
      <c r="AX298" s="9"/>
      <c r="AY298" s="300"/>
      <c r="AZ298" s="300"/>
      <c r="BA298" s="300"/>
      <c r="BB298" s="300"/>
      <c r="BC298" s="300"/>
      <c r="BD298" s="300"/>
      <c r="BE298" s="300"/>
      <c r="BF298" s="300"/>
      <c r="BG298" s="300"/>
      <c r="BH298" s="300"/>
      <c r="BI298" s="300"/>
      <c r="BJ298" s="300"/>
      <c r="BK298" s="300"/>
      <c r="BL298" s="300"/>
      <c r="BM298" s="300"/>
      <c r="BN298" s="300"/>
      <c r="BO298" s="9"/>
      <c r="BP298" s="9"/>
      <c r="BQ298" s="9"/>
      <c r="CA298" s="14" t="s">
        <v>180</v>
      </c>
    </row>
    <row r="299" spans="4:144" ht="14.25" customHeight="1" x14ac:dyDescent="0.35">
      <c r="D299" s="392" t="s">
        <v>164</v>
      </c>
      <c r="E299" s="392"/>
      <c r="F299" s="392"/>
      <c r="G299" s="392"/>
      <c r="H299" s="392"/>
      <c r="I299" s="392"/>
      <c r="J299" s="392"/>
      <c r="K299" s="392"/>
      <c r="L299" s="392"/>
      <c r="M299" s="286">
        <v>2010</v>
      </c>
      <c r="N299" s="287"/>
      <c r="O299" s="287"/>
      <c r="P299" s="288"/>
      <c r="Q299" s="286">
        <v>2011</v>
      </c>
      <c r="R299" s="287"/>
      <c r="S299" s="287"/>
      <c r="T299" s="288"/>
      <c r="U299" s="286">
        <v>2012</v>
      </c>
      <c r="V299" s="287"/>
      <c r="W299" s="287"/>
      <c r="X299" s="288"/>
      <c r="Y299" s="286">
        <v>2013</v>
      </c>
      <c r="Z299" s="287"/>
      <c r="AA299" s="288"/>
      <c r="AB299" s="286">
        <v>2014</v>
      </c>
      <c r="AC299" s="287"/>
      <c r="AD299" s="288"/>
      <c r="AE299" s="286">
        <v>2015</v>
      </c>
      <c r="AF299" s="287"/>
      <c r="AG299" s="287"/>
      <c r="AH299" s="288"/>
      <c r="AI299" s="286">
        <v>2016</v>
      </c>
      <c r="AJ299" s="287"/>
      <c r="AK299" s="287"/>
      <c r="AL299" s="288"/>
      <c r="AM299" s="286">
        <v>2017</v>
      </c>
      <c r="AN299" s="287"/>
      <c r="AO299" s="287"/>
      <c r="AP299" s="288"/>
      <c r="AQ299" s="286">
        <v>2018</v>
      </c>
      <c r="AR299" s="287"/>
      <c r="AS299" s="287"/>
      <c r="AT299" s="288"/>
      <c r="AU299" s="286">
        <v>2019</v>
      </c>
      <c r="AV299" s="287"/>
      <c r="AW299" s="288"/>
      <c r="AX299" s="392">
        <v>2020</v>
      </c>
      <c r="AY299" s="392"/>
      <c r="AZ299" s="392"/>
      <c r="BA299" s="392"/>
      <c r="BB299" s="3"/>
      <c r="BC299" s="646" t="s">
        <v>370</v>
      </c>
      <c r="BD299" s="646"/>
      <c r="BE299" s="646"/>
      <c r="BF299" s="646"/>
      <c r="BG299" s="646"/>
      <c r="BH299" s="646"/>
      <c r="BI299" s="646"/>
      <c r="BJ299" s="646"/>
      <c r="BK299" s="646"/>
      <c r="BL299" s="646"/>
      <c r="BM299" s="646"/>
      <c r="BN299" s="646"/>
      <c r="BO299" s="646"/>
      <c r="BP299" s="646"/>
      <c r="BQ299" s="646"/>
      <c r="BR299" s="646"/>
      <c r="BS299" s="646" t="s">
        <v>330</v>
      </c>
      <c r="BT299" s="646"/>
      <c r="BU299" s="646"/>
      <c r="BV299" s="646"/>
      <c r="BW299" s="646"/>
      <c r="BX299" s="646"/>
      <c r="BY299" s="646"/>
      <c r="BZ299" s="646"/>
      <c r="CA299" s="646"/>
      <c r="CC299" s="21"/>
      <c r="CD299" s="22"/>
      <c r="CE299" s="22"/>
      <c r="CF299" s="22"/>
      <c r="CG299" s="22"/>
      <c r="CH299" s="22"/>
      <c r="CI299" s="22"/>
      <c r="CJ299" s="22"/>
      <c r="CK299" s="22"/>
      <c r="CL299" s="22"/>
      <c r="CM299" s="22"/>
      <c r="CN299" s="22"/>
      <c r="CO299" s="22"/>
      <c r="CP299" s="22"/>
      <c r="CQ299" s="22"/>
      <c r="CR299" s="22"/>
      <c r="CS299" s="22"/>
      <c r="CT299" s="22"/>
      <c r="CU299" s="23"/>
      <c r="CV299" s="1"/>
    </row>
    <row r="300" spans="4:144" ht="14.25" customHeight="1" x14ac:dyDescent="0.35">
      <c r="D300" s="392"/>
      <c r="E300" s="392"/>
      <c r="F300" s="392"/>
      <c r="G300" s="392"/>
      <c r="H300" s="392"/>
      <c r="I300" s="392"/>
      <c r="J300" s="392"/>
      <c r="K300" s="392"/>
      <c r="L300" s="392"/>
      <c r="M300" s="289"/>
      <c r="N300" s="290"/>
      <c r="O300" s="290"/>
      <c r="P300" s="291"/>
      <c r="Q300" s="289"/>
      <c r="R300" s="290"/>
      <c r="S300" s="290"/>
      <c r="T300" s="291"/>
      <c r="U300" s="289"/>
      <c r="V300" s="290"/>
      <c r="W300" s="290"/>
      <c r="X300" s="291"/>
      <c r="Y300" s="289"/>
      <c r="Z300" s="290"/>
      <c r="AA300" s="291"/>
      <c r="AB300" s="289"/>
      <c r="AC300" s="290"/>
      <c r="AD300" s="291"/>
      <c r="AE300" s="289"/>
      <c r="AF300" s="290"/>
      <c r="AG300" s="290"/>
      <c r="AH300" s="291"/>
      <c r="AI300" s="289"/>
      <c r="AJ300" s="290"/>
      <c r="AK300" s="290"/>
      <c r="AL300" s="291"/>
      <c r="AM300" s="289"/>
      <c r="AN300" s="290"/>
      <c r="AO300" s="290"/>
      <c r="AP300" s="291"/>
      <c r="AQ300" s="289"/>
      <c r="AR300" s="290"/>
      <c r="AS300" s="290"/>
      <c r="AT300" s="291"/>
      <c r="AU300" s="289"/>
      <c r="AV300" s="290"/>
      <c r="AW300" s="291"/>
      <c r="AX300" s="392"/>
      <c r="AY300" s="392"/>
      <c r="AZ300" s="392"/>
      <c r="BA300" s="392"/>
      <c r="BB300" s="3"/>
      <c r="BC300" s="699" t="s">
        <v>173</v>
      </c>
      <c r="BD300" s="699"/>
      <c r="BE300" s="699"/>
      <c r="BF300" s="699"/>
      <c r="BG300" s="699"/>
      <c r="BH300" s="699"/>
      <c r="BI300" s="699"/>
      <c r="BJ300" s="699"/>
      <c r="BK300" s="699"/>
      <c r="BL300" s="699"/>
      <c r="BM300" s="699"/>
      <c r="BN300" s="699"/>
      <c r="BO300" s="699"/>
      <c r="BP300" s="699"/>
      <c r="BQ300" s="699"/>
      <c r="BR300" s="699"/>
      <c r="BS300" s="316">
        <v>85</v>
      </c>
      <c r="BT300" s="316"/>
      <c r="BU300" s="316"/>
      <c r="BV300" s="316"/>
      <c r="BW300" s="316"/>
      <c r="BX300" s="316"/>
      <c r="BY300" s="316"/>
      <c r="BZ300" s="316"/>
      <c r="CA300" s="316"/>
      <c r="CC300" s="24"/>
      <c r="CD300" s="609" t="s">
        <v>173</v>
      </c>
      <c r="CE300" s="609"/>
      <c r="CF300" s="609"/>
      <c r="CG300" s="609"/>
      <c r="CH300" s="609"/>
      <c r="CI300" s="609"/>
      <c r="CJ300" s="609"/>
      <c r="CK300" s="71"/>
      <c r="CL300" s="71"/>
      <c r="CM300" s="71"/>
      <c r="CN300" s="71"/>
      <c r="CO300" s="71"/>
      <c r="CP300" s="71"/>
      <c r="CQ300" s="71"/>
      <c r="CR300" s="71"/>
      <c r="CS300" s="6"/>
      <c r="CT300" s="6"/>
      <c r="CU300" s="25"/>
      <c r="CV300" s="1"/>
    </row>
    <row r="301" spans="4:144" ht="24.75" customHeight="1" x14ac:dyDescent="0.35">
      <c r="D301" s="620" t="s">
        <v>369</v>
      </c>
      <c r="E301" s="620"/>
      <c r="F301" s="620"/>
      <c r="G301" s="620"/>
      <c r="H301" s="620"/>
      <c r="I301" s="620"/>
      <c r="J301" s="620"/>
      <c r="K301" s="620"/>
      <c r="L301" s="620"/>
      <c r="M301" s="292">
        <v>304</v>
      </c>
      <c r="N301" s="293"/>
      <c r="O301" s="293"/>
      <c r="P301" s="294"/>
      <c r="Q301" s="292">
        <v>301</v>
      </c>
      <c r="R301" s="293"/>
      <c r="S301" s="293"/>
      <c r="T301" s="294"/>
      <c r="U301" s="292">
        <v>296</v>
      </c>
      <c r="V301" s="293"/>
      <c r="W301" s="293"/>
      <c r="X301" s="294"/>
      <c r="Y301" s="292">
        <v>294</v>
      </c>
      <c r="Z301" s="293"/>
      <c r="AA301" s="294"/>
      <c r="AB301" s="292">
        <v>286</v>
      </c>
      <c r="AC301" s="293"/>
      <c r="AD301" s="294"/>
      <c r="AE301" s="292">
        <v>284</v>
      </c>
      <c r="AF301" s="293"/>
      <c r="AG301" s="293"/>
      <c r="AH301" s="294"/>
      <c r="AI301" s="292">
        <v>278</v>
      </c>
      <c r="AJ301" s="293"/>
      <c r="AK301" s="293"/>
      <c r="AL301" s="294"/>
      <c r="AM301" s="292">
        <v>276</v>
      </c>
      <c r="AN301" s="293"/>
      <c r="AO301" s="293"/>
      <c r="AP301" s="294"/>
      <c r="AQ301" s="292">
        <v>270</v>
      </c>
      <c r="AR301" s="293"/>
      <c r="AS301" s="293"/>
      <c r="AT301" s="294"/>
      <c r="AU301" s="292">
        <v>278</v>
      </c>
      <c r="AV301" s="293"/>
      <c r="AW301" s="294"/>
      <c r="AX301" s="622">
        <v>287</v>
      </c>
      <c r="AY301" s="622"/>
      <c r="AZ301" s="622"/>
      <c r="BA301" s="622"/>
      <c r="BB301" s="3"/>
      <c r="BC301" s="699" t="s">
        <v>174</v>
      </c>
      <c r="BD301" s="699"/>
      <c r="BE301" s="699"/>
      <c r="BF301" s="699"/>
      <c r="BG301" s="699"/>
      <c r="BH301" s="699"/>
      <c r="BI301" s="699"/>
      <c r="BJ301" s="699"/>
      <c r="BK301" s="699"/>
      <c r="BL301" s="699"/>
      <c r="BM301" s="699"/>
      <c r="BN301" s="699"/>
      <c r="BO301" s="699"/>
      <c r="BP301" s="699"/>
      <c r="BQ301" s="699"/>
      <c r="BR301" s="699"/>
      <c r="BS301" s="711">
        <v>0</v>
      </c>
      <c r="BT301" s="711"/>
      <c r="BU301" s="711"/>
      <c r="BV301" s="711"/>
      <c r="BW301" s="711"/>
      <c r="BX301" s="711"/>
      <c r="BY301" s="711"/>
      <c r="BZ301" s="711"/>
      <c r="CA301" s="711"/>
      <c r="CC301" s="24"/>
      <c r="CD301" s="72"/>
      <c r="CE301" s="72"/>
      <c r="CF301" s="72"/>
      <c r="CG301" s="72"/>
      <c r="CH301" s="72"/>
      <c r="CI301" s="72"/>
      <c r="CJ301" s="72"/>
      <c r="CK301" s="71"/>
      <c r="CL301" s="71"/>
      <c r="CM301" s="608">
        <f>+BS300/BS306</f>
        <v>3.1990967256304105E-2</v>
      </c>
      <c r="CN301" s="608"/>
      <c r="CO301" s="608"/>
      <c r="CP301" s="608"/>
      <c r="CQ301" s="608"/>
      <c r="CR301" s="608"/>
      <c r="CS301" s="6"/>
      <c r="CT301" s="6"/>
      <c r="CU301" s="25"/>
      <c r="CV301" s="1"/>
    </row>
    <row r="302" spans="4:144" ht="19.5" customHeight="1" x14ac:dyDescent="0.35">
      <c r="D302" s="621" t="s">
        <v>165</v>
      </c>
      <c r="E302" s="621"/>
      <c r="F302" s="621"/>
      <c r="G302" s="621"/>
      <c r="H302" s="621"/>
      <c r="I302" s="621"/>
      <c r="J302" s="621"/>
      <c r="K302" s="621"/>
      <c r="L302" s="621"/>
      <c r="M302" s="292">
        <v>311</v>
      </c>
      <c r="N302" s="293"/>
      <c r="O302" s="293"/>
      <c r="P302" s="294"/>
      <c r="Q302" s="292">
        <v>302</v>
      </c>
      <c r="R302" s="293"/>
      <c r="S302" s="293"/>
      <c r="T302" s="294"/>
      <c r="U302" s="292">
        <v>295</v>
      </c>
      <c r="V302" s="293"/>
      <c r="W302" s="293"/>
      <c r="X302" s="294"/>
      <c r="Y302" s="292">
        <v>288</v>
      </c>
      <c r="Z302" s="293"/>
      <c r="AA302" s="294"/>
      <c r="AB302" s="292">
        <v>286</v>
      </c>
      <c r="AC302" s="293"/>
      <c r="AD302" s="294"/>
      <c r="AE302" s="292">
        <v>279</v>
      </c>
      <c r="AF302" s="293"/>
      <c r="AG302" s="293"/>
      <c r="AH302" s="294"/>
      <c r="AI302" s="292">
        <v>274</v>
      </c>
      <c r="AJ302" s="293"/>
      <c r="AK302" s="293"/>
      <c r="AL302" s="294"/>
      <c r="AM302" s="292">
        <v>270</v>
      </c>
      <c r="AN302" s="293"/>
      <c r="AO302" s="293"/>
      <c r="AP302" s="294"/>
      <c r="AQ302" s="292">
        <v>267</v>
      </c>
      <c r="AR302" s="293"/>
      <c r="AS302" s="293"/>
      <c r="AT302" s="294"/>
      <c r="AU302" s="292">
        <v>274</v>
      </c>
      <c r="AV302" s="293"/>
      <c r="AW302" s="294"/>
      <c r="AX302" s="622">
        <v>280</v>
      </c>
      <c r="AY302" s="622"/>
      <c r="AZ302" s="622"/>
      <c r="BA302" s="622"/>
      <c r="BB302" s="3"/>
      <c r="BC302" s="707" t="s">
        <v>175</v>
      </c>
      <c r="BD302" s="707"/>
      <c r="BE302" s="707"/>
      <c r="BF302" s="707"/>
      <c r="BG302" s="707"/>
      <c r="BH302" s="707"/>
      <c r="BI302" s="707"/>
      <c r="BJ302" s="707"/>
      <c r="BK302" s="707"/>
      <c r="BL302" s="707"/>
      <c r="BM302" s="707"/>
      <c r="BN302" s="707"/>
      <c r="BO302" s="707"/>
      <c r="BP302" s="707"/>
      <c r="BQ302" s="707"/>
      <c r="BR302" s="707"/>
      <c r="BS302" s="711">
        <v>0</v>
      </c>
      <c r="BT302" s="711"/>
      <c r="BU302" s="711"/>
      <c r="BV302" s="711"/>
      <c r="BW302" s="711"/>
      <c r="BX302" s="711"/>
      <c r="BY302" s="711"/>
      <c r="BZ302" s="711"/>
      <c r="CA302" s="711"/>
      <c r="CC302" s="24"/>
      <c r="CD302" s="610" t="s">
        <v>179</v>
      </c>
      <c r="CE302" s="610"/>
      <c r="CF302" s="610"/>
      <c r="CG302" s="610"/>
      <c r="CH302" s="610"/>
      <c r="CI302" s="610"/>
      <c r="CJ302" s="610"/>
      <c r="CK302" s="71"/>
      <c r="CL302" s="71"/>
      <c r="CM302" s="71"/>
      <c r="CN302" s="71"/>
      <c r="CO302" s="71"/>
      <c r="CP302" s="71"/>
      <c r="CQ302" s="71"/>
      <c r="CR302" s="71"/>
      <c r="CS302" s="6"/>
      <c r="CT302" s="6"/>
      <c r="CU302" s="25"/>
      <c r="CV302" s="1"/>
    </row>
    <row r="303" spans="4:144" ht="27.75" customHeight="1" x14ac:dyDescent="0.35">
      <c r="D303" s="620" t="s">
        <v>166</v>
      </c>
      <c r="E303" s="620"/>
      <c r="F303" s="620"/>
      <c r="G303" s="620"/>
      <c r="H303" s="620"/>
      <c r="I303" s="620"/>
      <c r="J303" s="620"/>
      <c r="K303" s="620"/>
      <c r="L303" s="620"/>
      <c r="M303" s="292">
        <v>334</v>
      </c>
      <c r="N303" s="293"/>
      <c r="O303" s="293"/>
      <c r="P303" s="294"/>
      <c r="Q303" s="292">
        <v>321</v>
      </c>
      <c r="R303" s="293"/>
      <c r="S303" s="293"/>
      <c r="T303" s="294"/>
      <c r="U303" s="292">
        <v>311</v>
      </c>
      <c r="V303" s="293"/>
      <c r="W303" s="293"/>
      <c r="X303" s="294"/>
      <c r="Y303" s="292">
        <v>300</v>
      </c>
      <c r="Z303" s="293"/>
      <c r="AA303" s="294"/>
      <c r="AB303" s="292">
        <v>291</v>
      </c>
      <c r="AC303" s="293"/>
      <c r="AD303" s="294"/>
      <c r="AE303" s="292">
        <v>281</v>
      </c>
      <c r="AF303" s="293"/>
      <c r="AG303" s="293"/>
      <c r="AH303" s="294"/>
      <c r="AI303" s="292">
        <v>274</v>
      </c>
      <c r="AJ303" s="293"/>
      <c r="AK303" s="293"/>
      <c r="AL303" s="294"/>
      <c r="AM303" s="292">
        <v>266</v>
      </c>
      <c r="AN303" s="293"/>
      <c r="AO303" s="293"/>
      <c r="AP303" s="294"/>
      <c r="AQ303" s="292">
        <v>262</v>
      </c>
      <c r="AR303" s="293"/>
      <c r="AS303" s="293"/>
      <c r="AT303" s="294"/>
      <c r="AU303" s="292">
        <v>302</v>
      </c>
      <c r="AV303" s="293"/>
      <c r="AW303" s="294"/>
      <c r="AX303" s="622">
        <v>301</v>
      </c>
      <c r="AY303" s="622"/>
      <c r="AZ303" s="622"/>
      <c r="BA303" s="622"/>
      <c r="BB303" s="3"/>
      <c r="BC303" s="699" t="s">
        <v>176</v>
      </c>
      <c r="BD303" s="699"/>
      <c r="BE303" s="699"/>
      <c r="BF303" s="699"/>
      <c r="BG303" s="699"/>
      <c r="BH303" s="699"/>
      <c r="BI303" s="699"/>
      <c r="BJ303" s="699"/>
      <c r="BK303" s="699"/>
      <c r="BL303" s="699"/>
      <c r="BM303" s="699"/>
      <c r="BN303" s="699"/>
      <c r="BO303" s="699"/>
      <c r="BP303" s="699"/>
      <c r="BQ303" s="699"/>
      <c r="BR303" s="699"/>
      <c r="BS303" s="316">
        <v>13</v>
      </c>
      <c r="BT303" s="316"/>
      <c r="BU303" s="316"/>
      <c r="BV303" s="316"/>
      <c r="BW303" s="316"/>
      <c r="BX303" s="316"/>
      <c r="BY303" s="316"/>
      <c r="BZ303" s="316"/>
      <c r="CA303" s="316"/>
      <c r="CC303" s="24"/>
      <c r="CD303" s="72"/>
      <c r="CE303" s="72"/>
      <c r="CF303" s="72"/>
      <c r="CG303" s="72"/>
      <c r="CH303" s="72"/>
      <c r="CI303" s="72"/>
      <c r="CJ303" s="72"/>
      <c r="CK303" s="71"/>
      <c r="CL303" s="71"/>
      <c r="CM303" s="611">
        <f>+BS303/BS306</f>
        <v>4.8927361686112152E-3</v>
      </c>
      <c r="CN303" s="611"/>
      <c r="CO303" s="611"/>
      <c r="CP303" s="611"/>
      <c r="CQ303" s="611"/>
      <c r="CR303" s="611"/>
      <c r="CS303" s="6"/>
      <c r="CT303" s="6"/>
      <c r="CU303" s="25"/>
      <c r="CV303" s="1"/>
    </row>
    <row r="304" spans="4:144" ht="20.25" customHeight="1" x14ac:dyDescent="0.35">
      <c r="D304" s="407" t="s">
        <v>167</v>
      </c>
      <c r="E304" s="408"/>
      <c r="F304" s="408"/>
      <c r="G304" s="408"/>
      <c r="H304" s="408"/>
      <c r="I304" s="408"/>
      <c r="J304" s="408"/>
      <c r="K304" s="408"/>
      <c r="L304" s="409"/>
      <c r="M304" s="292">
        <v>746</v>
      </c>
      <c r="N304" s="293"/>
      <c r="O304" s="293"/>
      <c r="P304" s="294"/>
      <c r="Q304" s="292">
        <v>740</v>
      </c>
      <c r="R304" s="293"/>
      <c r="S304" s="293"/>
      <c r="T304" s="294"/>
      <c r="U304" s="292">
        <v>733</v>
      </c>
      <c r="V304" s="293"/>
      <c r="W304" s="293"/>
      <c r="X304" s="294"/>
      <c r="Y304" s="292">
        <v>726</v>
      </c>
      <c r="Z304" s="293"/>
      <c r="AA304" s="294"/>
      <c r="AB304" s="292">
        <v>718</v>
      </c>
      <c r="AC304" s="293"/>
      <c r="AD304" s="294"/>
      <c r="AE304" s="292">
        <v>708</v>
      </c>
      <c r="AF304" s="293"/>
      <c r="AG304" s="293"/>
      <c r="AH304" s="294"/>
      <c r="AI304" s="292">
        <v>697</v>
      </c>
      <c r="AJ304" s="293"/>
      <c r="AK304" s="293"/>
      <c r="AL304" s="294"/>
      <c r="AM304" s="292">
        <v>683</v>
      </c>
      <c r="AN304" s="293"/>
      <c r="AO304" s="293"/>
      <c r="AP304" s="294"/>
      <c r="AQ304" s="292">
        <v>673</v>
      </c>
      <c r="AR304" s="293"/>
      <c r="AS304" s="293"/>
      <c r="AT304" s="294"/>
      <c r="AU304" s="292">
        <v>703</v>
      </c>
      <c r="AV304" s="293"/>
      <c r="AW304" s="294"/>
      <c r="AX304" s="622">
        <v>698</v>
      </c>
      <c r="AY304" s="622"/>
      <c r="AZ304" s="622"/>
      <c r="BA304" s="622"/>
      <c r="BB304" s="3"/>
      <c r="BC304" s="699" t="s">
        <v>177</v>
      </c>
      <c r="BD304" s="699"/>
      <c r="BE304" s="699"/>
      <c r="BF304" s="699"/>
      <c r="BG304" s="699"/>
      <c r="BH304" s="699"/>
      <c r="BI304" s="699"/>
      <c r="BJ304" s="699"/>
      <c r="BK304" s="699"/>
      <c r="BL304" s="699"/>
      <c r="BM304" s="699"/>
      <c r="BN304" s="699"/>
      <c r="BO304" s="699"/>
      <c r="BP304" s="699"/>
      <c r="BQ304" s="699"/>
      <c r="BR304" s="699"/>
      <c r="BS304" s="364">
        <v>2559</v>
      </c>
      <c r="BT304" s="364"/>
      <c r="BU304" s="364"/>
      <c r="BV304" s="364"/>
      <c r="BW304" s="364"/>
      <c r="BX304" s="364"/>
      <c r="BY304" s="364"/>
      <c r="BZ304" s="364"/>
      <c r="CA304" s="364"/>
      <c r="CB304" s="50"/>
      <c r="CC304" s="24"/>
      <c r="CD304" s="612" t="s">
        <v>174</v>
      </c>
      <c r="CE304" s="612"/>
      <c r="CF304" s="612"/>
      <c r="CG304" s="612"/>
      <c r="CH304" s="612"/>
      <c r="CI304" s="612"/>
      <c r="CJ304" s="612"/>
      <c r="CK304" s="50"/>
      <c r="CL304" s="71"/>
      <c r="CM304" s="50"/>
      <c r="CN304" s="50"/>
      <c r="CO304" s="50"/>
      <c r="CP304" s="50"/>
      <c r="CQ304" s="50"/>
      <c r="CR304" s="50"/>
      <c r="CS304" s="6"/>
      <c r="CT304" s="7"/>
      <c r="CU304" s="67"/>
      <c r="CV304" s="7"/>
      <c r="CW304" s="108"/>
      <c r="CX304" s="108"/>
      <c r="CZ304" s="108"/>
      <c r="DA304" s="108"/>
      <c r="DB304" s="108"/>
      <c r="DC304" s="108"/>
      <c r="DD304" s="108"/>
    </row>
    <row r="305" spans="4:151" ht="18" customHeight="1" x14ac:dyDescent="0.35">
      <c r="D305" s="621" t="s">
        <v>168</v>
      </c>
      <c r="E305" s="621"/>
      <c r="F305" s="621"/>
      <c r="G305" s="621"/>
      <c r="H305" s="621"/>
      <c r="I305" s="621"/>
      <c r="J305" s="621"/>
      <c r="K305" s="621"/>
      <c r="L305" s="621"/>
      <c r="M305" s="292">
        <v>1124</v>
      </c>
      <c r="N305" s="293"/>
      <c r="O305" s="293"/>
      <c r="P305" s="294"/>
      <c r="Q305" s="292">
        <v>1115</v>
      </c>
      <c r="R305" s="293"/>
      <c r="S305" s="293"/>
      <c r="T305" s="294"/>
      <c r="U305" s="292">
        <v>1106</v>
      </c>
      <c r="V305" s="293"/>
      <c r="W305" s="293"/>
      <c r="X305" s="294"/>
      <c r="Y305" s="292">
        <v>1093</v>
      </c>
      <c r="Z305" s="293"/>
      <c r="AA305" s="294"/>
      <c r="AB305" s="292">
        <v>1083</v>
      </c>
      <c r="AC305" s="293"/>
      <c r="AD305" s="294"/>
      <c r="AE305" s="292">
        <v>1070</v>
      </c>
      <c r="AF305" s="293"/>
      <c r="AG305" s="293"/>
      <c r="AH305" s="294"/>
      <c r="AI305" s="292">
        <v>1060</v>
      </c>
      <c r="AJ305" s="293"/>
      <c r="AK305" s="293"/>
      <c r="AL305" s="294"/>
      <c r="AM305" s="292">
        <v>1050</v>
      </c>
      <c r="AN305" s="293"/>
      <c r="AO305" s="293"/>
      <c r="AP305" s="294"/>
      <c r="AQ305" s="736">
        <v>1.042</v>
      </c>
      <c r="AR305" s="737"/>
      <c r="AS305" s="737"/>
      <c r="AT305" s="738"/>
      <c r="AU305" s="292">
        <v>1239</v>
      </c>
      <c r="AV305" s="293"/>
      <c r="AW305" s="294"/>
      <c r="AX305" s="622">
        <v>1222</v>
      </c>
      <c r="AY305" s="622"/>
      <c r="AZ305" s="622"/>
      <c r="BA305" s="622"/>
      <c r="BB305" s="3"/>
      <c r="BC305" s="707" t="s">
        <v>178</v>
      </c>
      <c r="BD305" s="707"/>
      <c r="BE305" s="707"/>
      <c r="BF305" s="707"/>
      <c r="BG305" s="707"/>
      <c r="BH305" s="707"/>
      <c r="BI305" s="707"/>
      <c r="BJ305" s="707"/>
      <c r="BK305" s="707"/>
      <c r="BL305" s="707"/>
      <c r="BM305" s="707"/>
      <c r="BN305" s="707"/>
      <c r="BO305" s="707"/>
      <c r="BP305" s="707"/>
      <c r="BQ305" s="707"/>
      <c r="BR305" s="707"/>
      <c r="BS305" s="316">
        <v>0</v>
      </c>
      <c r="BT305" s="316"/>
      <c r="BU305" s="316"/>
      <c r="BV305" s="316"/>
      <c r="BW305" s="316"/>
      <c r="BX305" s="316"/>
      <c r="BY305" s="316"/>
      <c r="BZ305" s="316"/>
      <c r="CA305" s="316"/>
      <c r="CB305" s="50"/>
      <c r="CC305" s="68"/>
      <c r="CD305" s="50"/>
      <c r="CE305" s="50"/>
      <c r="CF305" s="50"/>
      <c r="CG305" s="50"/>
      <c r="CH305" s="50"/>
      <c r="CI305" s="50"/>
      <c r="CJ305" s="50"/>
      <c r="CK305" s="50"/>
      <c r="CL305" s="50"/>
      <c r="CM305" s="613">
        <f>+BS301/BS306</f>
        <v>0</v>
      </c>
      <c r="CN305" s="613"/>
      <c r="CO305" s="613"/>
      <c r="CP305" s="613"/>
      <c r="CQ305" s="613"/>
      <c r="CR305" s="613"/>
      <c r="CS305" s="7"/>
      <c r="CT305" s="7"/>
      <c r="CU305" s="67"/>
      <c r="CV305" s="7"/>
      <c r="CW305" s="108"/>
      <c r="CX305" s="108"/>
      <c r="CY305" s="108"/>
      <c r="CZ305" s="108"/>
      <c r="DA305" s="108"/>
      <c r="DB305" s="108"/>
      <c r="DC305" s="108"/>
      <c r="DD305" s="108"/>
    </row>
    <row r="306" spans="4:151" ht="18" customHeight="1" x14ac:dyDescent="0.35">
      <c r="D306" s="621" t="s">
        <v>169</v>
      </c>
      <c r="E306" s="621"/>
      <c r="F306" s="621"/>
      <c r="G306" s="621"/>
      <c r="H306" s="621"/>
      <c r="I306" s="621"/>
      <c r="J306" s="621"/>
      <c r="K306" s="621"/>
      <c r="L306" s="621"/>
      <c r="M306" s="292">
        <v>368</v>
      </c>
      <c r="N306" s="293"/>
      <c r="O306" s="293"/>
      <c r="P306" s="294"/>
      <c r="Q306" s="292">
        <v>376</v>
      </c>
      <c r="R306" s="293"/>
      <c r="S306" s="293"/>
      <c r="T306" s="294"/>
      <c r="U306" s="292">
        <v>381</v>
      </c>
      <c r="V306" s="293"/>
      <c r="W306" s="293"/>
      <c r="X306" s="294"/>
      <c r="Y306" s="292">
        <v>388</v>
      </c>
      <c r="Z306" s="293"/>
      <c r="AA306" s="294"/>
      <c r="AB306" s="292">
        <v>392</v>
      </c>
      <c r="AC306" s="293"/>
      <c r="AD306" s="294"/>
      <c r="AE306" s="292">
        <v>400</v>
      </c>
      <c r="AF306" s="293"/>
      <c r="AG306" s="293"/>
      <c r="AH306" s="294"/>
      <c r="AI306" s="292">
        <v>404</v>
      </c>
      <c r="AJ306" s="293"/>
      <c r="AK306" s="293"/>
      <c r="AL306" s="294"/>
      <c r="AM306" s="292">
        <v>410</v>
      </c>
      <c r="AN306" s="293"/>
      <c r="AO306" s="293"/>
      <c r="AP306" s="294"/>
      <c r="AQ306" s="292">
        <v>418</v>
      </c>
      <c r="AR306" s="293"/>
      <c r="AS306" s="293"/>
      <c r="AT306" s="294"/>
      <c r="AU306" s="292">
        <v>526</v>
      </c>
      <c r="AV306" s="293"/>
      <c r="AW306" s="294"/>
      <c r="AX306" s="622">
        <v>544</v>
      </c>
      <c r="AY306" s="622"/>
      <c r="AZ306" s="622"/>
      <c r="BA306" s="622"/>
      <c r="BB306" s="3"/>
      <c r="BC306" s="712" t="s">
        <v>121</v>
      </c>
      <c r="BD306" s="712"/>
      <c r="BE306" s="712"/>
      <c r="BF306" s="712"/>
      <c r="BG306" s="712"/>
      <c r="BH306" s="712"/>
      <c r="BI306" s="712"/>
      <c r="BJ306" s="712"/>
      <c r="BK306" s="712"/>
      <c r="BL306" s="712"/>
      <c r="BM306" s="712"/>
      <c r="BN306" s="712"/>
      <c r="BO306" s="712"/>
      <c r="BP306" s="712"/>
      <c r="BQ306" s="712"/>
      <c r="BR306" s="712"/>
      <c r="BS306" s="399">
        <f>SUM(BS300:CA305)</f>
        <v>2657</v>
      </c>
      <c r="BT306" s="399"/>
      <c r="BU306" s="399"/>
      <c r="BV306" s="399"/>
      <c r="BW306" s="399"/>
      <c r="BX306" s="399"/>
      <c r="BY306" s="399"/>
      <c r="BZ306" s="399"/>
      <c r="CA306" s="399"/>
      <c r="CB306" s="8"/>
      <c r="CC306" s="26"/>
      <c r="CD306" s="69"/>
      <c r="CE306" s="69"/>
      <c r="CF306" s="69"/>
      <c r="CG306" s="69"/>
      <c r="CH306" s="69"/>
      <c r="CI306" s="69"/>
      <c r="CJ306" s="69"/>
      <c r="CK306" s="69"/>
      <c r="CL306" s="27"/>
      <c r="CM306" s="69"/>
      <c r="CN306" s="69"/>
      <c r="CO306" s="69"/>
      <c r="CP306" s="69"/>
      <c r="CQ306" s="69"/>
      <c r="CR306" s="69"/>
      <c r="CS306" s="27"/>
      <c r="CT306" s="69"/>
      <c r="CU306" s="70"/>
      <c r="CV306" s="8"/>
      <c r="CW306" s="109"/>
      <c r="CX306" s="109"/>
      <c r="CY306" s="113"/>
      <c r="CZ306" s="109"/>
      <c r="DA306" s="109"/>
      <c r="DB306" s="109"/>
      <c r="DC306" s="109"/>
      <c r="DD306" s="109"/>
    </row>
    <row r="307" spans="4:151" ht="14.25" customHeight="1" x14ac:dyDescent="0.35">
      <c r="D307" s="427" t="s">
        <v>368</v>
      </c>
      <c r="E307" s="427"/>
      <c r="F307" s="427"/>
      <c r="G307" s="427"/>
      <c r="H307" s="427"/>
      <c r="I307" s="427"/>
      <c r="J307" s="427"/>
      <c r="K307" s="427"/>
      <c r="L307" s="427"/>
      <c r="M307" s="427"/>
      <c r="N307" s="427"/>
      <c r="O307" s="427"/>
      <c r="P307" s="427"/>
      <c r="Q307" s="427"/>
      <c r="R307" s="427"/>
      <c r="S307" s="427"/>
      <c r="T307" s="427"/>
      <c r="U307" s="427"/>
      <c r="V307" s="427"/>
      <c r="W307" s="427"/>
      <c r="X307" s="427"/>
      <c r="Y307" s="427"/>
      <c r="Z307" s="427"/>
      <c r="AA307" s="427"/>
      <c r="AB307" s="427"/>
      <c r="AC307" s="427"/>
      <c r="AD307" s="427"/>
      <c r="AE307" s="427"/>
      <c r="AF307" s="427"/>
      <c r="AG307" s="427"/>
      <c r="AH307" s="427"/>
      <c r="AI307" s="427"/>
      <c r="AJ307" s="427"/>
      <c r="AK307" s="427"/>
      <c r="AL307" s="427"/>
      <c r="AM307" s="427"/>
      <c r="AN307" s="427"/>
      <c r="AO307" s="427"/>
      <c r="AP307" s="427"/>
      <c r="AQ307" s="427"/>
      <c r="AR307" s="427"/>
      <c r="AS307" s="427"/>
      <c r="AT307" s="427"/>
      <c r="AU307" s="231"/>
      <c r="AV307" s="231"/>
      <c r="AW307" s="231"/>
      <c r="AX307" s="65"/>
      <c r="AY307" s="10"/>
      <c r="BC307" s="10" t="s">
        <v>1093</v>
      </c>
      <c r="BI307" s="6"/>
      <c r="BJ307" s="8"/>
      <c r="BK307" s="8"/>
      <c r="BL307" s="8"/>
      <c r="BM307" s="8"/>
      <c r="BN307" s="8"/>
      <c r="BO307" s="8"/>
      <c r="BP307" s="8"/>
      <c r="BQ307" s="8"/>
      <c r="BR307" s="8"/>
      <c r="BS307" s="8"/>
      <c r="BT307" s="8"/>
      <c r="BU307" s="8"/>
      <c r="BV307" s="8"/>
      <c r="BW307" s="8"/>
      <c r="BX307" s="8"/>
      <c r="BY307" s="732" t="s">
        <v>1094</v>
      </c>
      <c r="BZ307" s="732"/>
      <c r="CA307" s="732"/>
      <c r="CB307" s="732"/>
      <c r="CC307" s="732"/>
      <c r="CD307" s="732"/>
      <c r="CE307" s="732"/>
      <c r="CF307" s="732"/>
      <c r="CG307" s="732"/>
      <c r="CH307" s="732"/>
      <c r="CI307" s="732"/>
      <c r="CJ307" s="732"/>
      <c r="CK307" s="732"/>
      <c r="CL307" s="732"/>
      <c r="CM307" s="732"/>
      <c r="CN307" s="732"/>
      <c r="CO307" s="732"/>
      <c r="CP307" s="732"/>
      <c r="CQ307" s="732"/>
      <c r="CR307" s="8"/>
      <c r="CS307" s="109"/>
      <c r="CT307" s="109"/>
      <c r="CU307" s="109"/>
      <c r="CV307" s="109"/>
      <c r="CW307" s="109"/>
      <c r="CX307" s="109"/>
      <c r="CY307" s="109"/>
      <c r="CZ307" s="109"/>
      <c r="EJ307" s="149"/>
      <c r="EK307" s="149"/>
      <c r="EL307" s="149"/>
      <c r="EM307" s="149"/>
      <c r="EN307" s="149"/>
      <c r="EO307" s="149"/>
      <c r="EP307" s="149"/>
      <c r="EQ307" s="149"/>
      <c r="ER307" s="149"/>
      <c r="ES307" s="149"/>
      <c r="ET307" s="149"/>
      <c r="EU307" s="149"/>
    </row>
    <row r="308" spans="4:151" ht="14.25" customHeight="1" x14ac:dyDescent="0.35">
      <c r="AK308" s="3"/>
      <c r="AL308" s="66"/>
      <c r="AM308" s="6"/>
      <c r="BI308" s="6"/>
      <c r="BJ308" s="6"/>
      <c r="BK308" s="6"/>
      <c r="BL308" s="6"/>
      <c r="BM308" s="6"/>
      <c r="BN308" s="6"/>
      <c r="BO308" s="6"/>
      <c r="BP308" s="6"/>
      <c r="BQ308" s="6"/>
      <c r="BR308" s="6"/>
      <c r="BS308" s="6"/>
      <c r="BT308" s="6"/>
      <c r="BU308" s="6"/>
      <c r="BV308" s="6"/>
      <c r="BW308" s="6"/>
      <c r="BX308" s="6"/>
      <c r="BY308" s="6"/>
      <c r="BZ308" s="6"/>
      <c r="CA308" s="6"/>
      <c r="CB308" s="6"/>
      <c r="CC308" s="6"/>
      <c r="CD308" s="6"/>
      <c r="CE308" s="6"/>
      <c r="CF308" s="6"/>
      <c r="CG308" s="6"/>
      <c r="CH308" s="6"/>
      <c r="EJ308" s="149"/>
      <c r="EK308" s="149"/>
      <c r="EL308" s="149"/>
      <c r="EM308" s="149"/>
      <c r="EN308" s="149"/>
      <c r="EO308" s="149"/>
      <c r="EP308" s="149"/>
      <c r="EQ308" s="149"/>
      <c r="ER308" s="149"/>
      <c r="ES308" s="149"/>
      <c r="ET308" s="149"/>
      <c r="EU308" s="149"/>
    </row>
    <row r="309" spans="4:151" ht="14.25" customHeight="1" x14ac:dyDescent="0.35">
      <c r="D309" s="432" t="s">
        <v>184</v>
      </c>
      <c r="E309" s="432"/>
      <c r="F309" s="432"/>
      <c r="G309" s="432"/>
      <c r="H309" s="432"/>
      <c r="I309" s="432"/>
      <c r="J309" s="432"/>
      <c r="K309" s="432"/>
      <c r="L309" s="432"/>
      <c r="M309" s="432"/>
      <c r="N309" s="432"/>
      <c r="O309" s="432"/>
      <c r="P309" s="432"/>
      <c r="Q309" s="432"/>
      <c r="R309" s="432"/>
      <c r="S309" s="432"/>
      <c r="T309" s="432"/>
      <c r="U309" s="432"/>
      <c r="V309" s="432"/>
      <c r="W309" s="432"/>
      <c r="X309" s="432"/>
      <c r="Y309" s="432"/>
      <c r="Z309" s="432"/>
      <c r="AA309" s="432"/>
      <c r="AB309" s="432"/>
      <c r="AC309" s="432"/>
      <c r="AD309" s="432"/>
      <c r="AE309" s="432"/>
      <c r="AF309" s="432"/>
      <c r="AG309" s="432"/>
      <c r="AH309" s="432"/>
      <c r="AI309" s="432"/>
      <c r="AJ309" s="432"/>
      <c r="AK309" s="432"/>
      <c r="AL309" s="432"/>
      <c r="AM309" s="432"/>
      <c r="AN309" s="432"/>
      <c r="AO309" s="432"/>
      <c r="AP309" s="432"/>
      <c r="AQ309" s="432"/>
      <c r="AR309" s="432"/>
      <c r="AS309" s="432"/>
      <c r="AT309" s="432"/>
      <c r="AU309" s="216"/>
      <c r="AV309" s="216"/>
      <c r="AW309" s="216"/>
      <c r="EJ309" s="149"/>
      <c r="EK309" s="149"/>
      <c r="EL309" s="149"/>
      <c r="EM309" s="149"/>
      <c r="EN309" s="149"/>
      <c r="EO309" s="149"/>
      <c r="EP309" s="149"/>
      <c r="EQ309" s="149"/>
      <c r="ER309" s="149"/>
      <c r="ES309" s="149"/>
      <c r="ET309" s="149"/>
      <c r="EU309" s="149"/>
    </row>
    <row r="310" spans="4:151" ht="14.25" customHeight="1" x14ac:dyDescent="0.35">
      <c r="D310" s="300"/>
      <c r="E310" s="300"/>
      <c r="F310" s="300"/>
      <c r="G310" s="300"/>
      <c r="H310" s="300"/>
      <c r="I310" s="300"/>
      <c r="J310" s="300"/>
      <c r="K310" s="300"/>
      <c r="L310" s="300"/>
      <c r="M310" s="300"/>
      <c r="N310" s="300"/>
      <c r="O310" s="300"/>
      <c r="P310" s="300"/>
      <c r="Q310" s="300"/>
      <c r="R310" s="300"/>
      <c r="S310" s="300"/>
      <c r="T310" s="300"/>
      <c r="U310" s="300"/>
      <c r="V310" s="300"/>
      <c r="W310" s="300"/>
      <c r="X310" s="300"/>
      <c r="Y310" s="300"/>
      <c r="Z310" s="300"/>
      <c r="AA310" s="300"/>
      <c r="AB310" s="300"/>
      <c r="AC310" s="300"/>
      <c r="AD310" s="300"/>
      <c r="AE310" s="300"/>
      <c r="AF310" s="300"/>
      <c r="AG310" s="300"/>
      <c r="AH310" s="300"/>
      <c r="AI310" s="300"/>
      <c r="AJ310" s="300"/>
      <c r="AK310" s="300"/>
      <c r="AL310" s="300"/>
      <c r="AM310" s="300"/>
      <c r="AN310" s="300"/>
      <c r="AO310" s="300"/>
      <c r="AP310" s="300"/>
      <c r="AQ310" s="300"/>
      <c r="AR310" s="300"/>
      <c r="AS310" s="300"/>
      <c r="AT310" s="300"/>
      <c r="AU310" s="220"/>
      <c r="AV310" s="220"/>
      <c r="AW310" s="220"/>
      <c r="EJ310" s="149"/>
      <c r="EK310" s="558" t="s">
        <v>195</v>
      </c>
      <c r="EL310" s="558"/>
      <c r="EM310" s="558"/>
      <c r="EN310" s="165"/>
      <c r="EO310" s="149"/>
      <c r="EP310" s="558"/>
      <c r="EQ310" s="558"/>
      <c r="ER310" s="558"/>
      <c r="ES310" s="558"/>
      <c r="ET310" s="149"/>
      <c r="EU310" s="149"/>
    </row>
    <row r="311" spans="4:151" ht="14.25" customHeight="1" x14ac:dyDescent="0.35">
      <c r="D311" s="380" t="s">
        <v>207</v>
      </c>
      <c r="E311" s="380"/>
      <c r="F311" s="380"/>
      <c r="G311" s="380"/>
      <c r="H311" s="380"/>
      <c r="I311" s="380"/>
      <c r="J311" s="380"/>
      <c r="K311" s="380"/>
      <c r="L311" s="380"/>
      <c r="M311" s="380"/>
      <c r="N311" s="380"/>
      <c r="O311" s="380"/>
      <c r="P311" s="380"/>
      <c r="Q311" s="380"/>
      <c r="R311" s="380"/>
      <c r="S311" s="380"/>
      <c r="T311" s="380"/>
      <c r="U311" s="380"/>
      <c r="V311" s="380"/>
      <c r="W311" s="380">
        <v>2005</v>
      </c>
      <c r="X311" s="380"/>
      <c r="Y311" s="380"/>
      <c r="Z311" s="380"/>
      <c r="AA311" s="380"/>
      <c r="AB311" s="380"/>
      <c r="AC311" s="380"/>
      <c r="AD311" s="380"/>
      <c r="AE311" s="380">
        <v>2019</v>
      </c>
      <c r="AF311" s="380"/>
      <c r="AG311" s="380"/>
      <c r="AH311" s="380"/>
      <c r="AI311" s="380"/>
      <c r="AJ311" s="380"/>
      <c r="AK311" s="380"/>
      <c r="AL311" s="380"/>
      <c r="AM311" s="380">
        <v>2020</v>
      </c>
      <c r="AN311" s="380"/>
      <c r="AO311" s="380"/>
      <c r="AP311" s="380"/>
      <c r="AQ311" s="380"/>
      <c r="AR311" s="380"/>
      <c r="AS311" s="380"/>
      <c r="AT311" s="380"/>
      <c r="AU311" s="227"/>
      <c r="AV311" s="275"/>
      <c r="AW311" s="275"/>
      <c r="EJ311" s="149"/>
      <c r="EK311" s="150" t="s">
        <v>185</v>
      </c>
      <c r="EL311" s="150">
        <v>2005</v>
      </c>
      <c r="EM311" s="150">
        <v>2020</v>
      </c>
      <c r="EN311" s="150"/>
      <c r="EO311" s="150">
        <v>2020</v>
      </c>
      <c r="EP311" s="151" t="s">
        <v>197</v>
      </c>
      <c r="EQ311" s="150">
        <v>2005</v>
      </c>
      <c r="ER311" s="150">
        <v>2018</v>
      </c>
      <c r="ES311" s="150">
        <v>2020</v>
      </c>
      <c r="ET311" s="149"/>
      <c r="EU311" s="149"/>
    </row>
    <row r="312" spans="4:151" ht="14.25" customHeight="1" x14ac:dyDescent="0.35">
      <c r="D312" s="380"/>
      <c r="E312" s="380"/>
      <c r="F312" s="380"/>
      <c r="G312" s="380"/>
      <c r="H312" s="380"/>
      <c r="I312" s="380"/>
      <c r="J312" s="380"/>
      <c r="K312" s="380"/>
      <c r="L312" s="380"/>
      <c r="M312" s="380"/>
      <c r="N312" s="380"/>
      <c r="O312" s="380"/>
      <c r="P312" s="380"/>
      <c r="Q312" s="380"/>
      <c r="R312" s="380"/>
      <c r="S312" s="380"/>
      <c r="T312" s="380"/>
      <c r="U312" s="380"/>
      <c r="V312" s="380"/>
      <c r="W312" s="380"/>
      <c r="X312" s="380"/>
      <c r="Y312" s="380"/>
      <c r="Z312" s="380"/>
      <c r="AA312" s="380"/>
      <c r="AB312" s="380"/>
      <c r="AC312" s="380"/>
      <c r="AD312" s="380"/>
      <c r="AE312" s="380"/>
      <c r="AF312" s="380"/>
      <c r="AG312" s="380"/>
      <c r="AH312" s="380"/>
      <c r="AI312" s="380"/>
      <c r="AJ312" s="380"/>
      <c r="AK312" s="380"/>
      <c r="AL312" s="380"/>
      <c r="AM312" s="380"/>
      <c r="AN312" s="380"/>
      <c r="AO312" s="380"/>
      <c r="AP312" s="380"/>
      <c r="AQ312" s="380"/>
      <c r="AR312" s="380"/>
      <c r="AS312" s="380"/>
      <c r="AT312" s="380"/>
      <c r="AU312" s="227"/>
      <c r="AV312" s="275"/>
      <c r="AW312" s="275"/>
      <c r="EJ312" s="149"/>
      <c r="EK312" s="152" t="s">
        <v>186</v>
      </c>
      <c r="EL312" s="153">
        <v>277</v>
      </c>
      <c r="EM312" s="153">
        <v>110</v>
      </c>
      <c r="EN312" s="153"/>
      <c r="EO312" s="153">
        <v>214</v>
      </c>
      <c r="EP312" s="154" t="s">
        <v>198</v>
      </c>
      <c r="EQ312" s="155">
        <f t="shared" ref="EQ312:EQ320" si="9">+W313</f>
        <v>58.260869565217391</v>
      </c>
      <c r="ER312" s="155">
        <f t="shared" ref="ER312:ER320" si="10">+AE313</f>
        <v>22.54303164908384</v>
      </c>
      <c r="ES312" s="155">
        <f t="shared" ref="ES312:ES320" si="11">+AM313</f>
        <v>53.321976149914818</v>
      </c>
      <c r="ET312" s="149"/>
      <c r="EU312" s="149"/>
    </row>
    <row r="313" spans="4:151" ht="14.25" customHeight="1" x14ac:dyDescent="0.35">
      <c r="D313" s="707" t="s">
        <v>198</v>
      </c>
      <c r="E313" s="707"/>
      <c r="F313" s="707"/>
      <c r="G313" s="707"/>
      <c r="H313" s="707"/>
      <c r="I313" s="707"/>
      <c r="J313" s="707"/>
      <c r="K313" s="707"/>
      <c r="L313" s="707"/>
      <c r="M313" s="707"/>
      <c r="N313" s="707"/>
      <c r="O313" s="707"/>
      <c r="P313" s="707"/>
      <c r="Q313" s="707"/>
      <c r="R313" s="707"/>
      <c r="S313" s="707"/>
      <c r="T313" s="707"/>
      <c r="U313" s="707"/>
      <c r="V313" s="707"/>
      <c r="W313" s="603">
        <f>+((EL313+EL319)/EL316)*100</f>
        <v>58.260869565217391</v>
      </c>
      <c r="X313" s="603"/>
      <c r="Y313" s="603"/>
      <c r="Z313" s="603"/>
      <c r="AA313" s="603"/>
      <c r="AB313" s="603"/>
      <c r="AC313" s="603"/>
      <c r="AD313" s="603"/>
      <c r="AE313" s="603">
        <f>+((EM313+EM319)/EM316)*100</f>
        <v>22.54303164908384</v>
      </c>
      <c r="AF313" s="603"/>
      <c r="AG313" s="603"/>
      <c r="AH313" s="603"/>
      <c r="AI313" s="603"/>
      <c r="AJ313" s="603"/>
      <c r="AK313" s="603"/>
      <c r="AL313" s="603"/>
      <c r="AM313" s="603">
        <f>+((EO313+EO319)/EO316)*100</f>
        <v>53.321976149914818</v>
      </c>
      <c r="AN313" s="603"/>
      <c r="AO313" s="603"/>
      <c r="AP313" s="603"/>
      <c r="AQ313" s="603"/>
      <c r="AR313" s="603"/>
      <c r="AS313" s="603"/>
      <c r="AT313" s="603"/>
      <c r="AU313" s="243"/>
      <c r="AV313" s="243"/>
      <c r="AW313" s="243"/>
      <c r="EJ313" s="149"/>
      <c r="EK313" s="156" t="s">
        <v>187</v>
      </c>
      <c r="EL313" s="153">
        <v>886</v>
      </c>
      <c r="EM313" s="153">
        <v>118</v>
      </c>
      <c r="EN313" s="153"/>
      <c r="EO313" s="153">
        <v>644</v>
      </c>
      <c r="EP313" s="157" t="s">
        <v>199</v>
      </c>
      <c r="EQ313" s="155">
        <f t="shared" si="9"/>
        <v>45.319693094629152</v>
      </c>
      <c r="ER313" s="155">
        <f t="shared" si="10"/>
        <v>6.5519156024430867</v>
      </c>
      <c r="ES313" s="155">
        <f t="shared" si="11"/>
        <v>36.570130607609315</v>
      </c>
      <c r="ET313" s="149"/>
      <c r="EU313" s="149"/>
    </row>
    <row r="314" spans="4:151" ht="14.25" customHeight="1" x14ac:dyDescent="0.35">
      <c r="D314" s="707" t="s">
        <v>199</v>
      </c>
      <c r="E314" s="707"/>
      <c r="F314" s="707"/>
      <c r="G314" s="707"/>
      <c r="H314" s="707"/>
      <c r="I314" s="707"/>
      <c r="J314" s="707"/>
      <c r="K314" s="707"/>
      <c r="L314" s="707"/>
      <c r="M314" s="707"/>
      <c r="N314" s="707"/>
      <c r="O314" s="707"/>
      <c r="P314" s="707"/>
      <c r="Q314" s="707"/>
      <c r="R314" s="707"/>
      <c r="S314" s="707"/>
      <c r="T314" s="707"/>
      <c r="U314" s="707"/>
      <c r="V314" s="707"/>
      <c r="W314" s="603">
        <f>+(EL313/EL316)*100</f>
        <v>45.319693094629152</v>
      </c>
      <c r="X314" s="603"/>
      <c r="Y314" s="603"/>
      <c r="Z314" s="603"/>
      <c r="AA314" s="603"/>
      <c r="AB314" s="603"/>
      <c r="AC314" s="603"/>
      <c r="AD314" s="603"/>
      <c r="AE314" s="603">
        <f>+(EM313/EM316)*100</f>
        <v>6.5519156024430867</v>
      </c>
      <c r="AF314" s="603"/>
      <c r="AG314" s="603"/>
      <c r="AH314" s="603"/>
      <c r="AI314" s="603"/>
      <c r="AJ314" s="603"/>
      <c r="AK314" s="603"/>
      <c r="AL314" s="603"/>
      <c r="AM314" s="603">
        <f>+(EO313/EO316)*100</f>
        <v>36.570130607609315</v>
      </c>
      <c r="AN314" s="603"/>
      <c r="AO314" s="603"/>
      <c r="AP314" s="603"/>
      <c r="AQ314" s="603"/>
      <c r="AR314" s="603"/>
      <c r="AS314" s="603"/>
      <c r="AT314" s="603"/>
      <c r="AU314" s="243"/>
      <c r="AV314" s="243"/>
      <c r="AW314" s="243"/>
      <c r="EJ314" s="149"/>
      <c r="EK314" s="156" t="s">
        <v>188</v>
      </c>
      <c r="EL314" s="153">
        <v>293</v>
      </c>
      <c r="EM314" s="153">
        <v>78</v>
      </c>
      <c r="EN314" s="153"/>
      <c r="EO314" s="153">
        <v>218</v>
      </c>
      <c r="EP314" s="157" t="s">
        <v>200</v>
      </c>
      <c r="EQ314" s="155">
        <f t="shared" si="9"/>
        <v>12.941176470588237</v>
      </c>
      <c r="ER314" s="155">
        <f t="shared" si="10"/>
        <v>15.991116046640755</v>
      </c>
      <c r="ES314" s="155">
        <f t="shared" si="11"/>
        <v>16.751845542305507</v>
      </c>
      <c r="ET314" s="149"/>
      <c r="EU314" s="149"/>
    </row>
    <row r="315" spans="4:151" ht="14.25" customHeight="1" x14ac:dyDescent="0.35">
      <c r="D315" s="707" t="s">
        <v>200</v>
      </c>
      <c r="E315" s="707"/>
      <c r="F315" s="707"/>
      <c r="G315" s="707"/>
      <c r="H315" s="707"/>
      <c r="I315" s="707"/>
      <c r="J315" s="707"/>
      <c r="K315" s="707"/>
      <c r="L315" s="707"/>
      <c r="M315" s="707"/>
      <c r="N315" s="707"/>
      <c r="O315" s="707"/>
      <c r="P315" s="707"/>
      <c r="Q315" s="707"/>
      <c r="R315" s="707"/>
      <c r="S315" s="707"/>
      <c r="T315" s="707"/>
      <c r="U315" s="707"/>
      <c r="V315" s="707"/>
      <c r="W315" s="603">
        <f>+(EL319/EL316)*100</f>
        <v>12.941176470588237</v>
      </c>
      <c r="X315" s="603"/>
      <c r="Y315" s="603"/>
      <c r="Z315" s="603"/>
      <c r="AA315" s="603"/>
      <c r="AB315" s="603"/>
      <c r="AC315" s="603"/>
      <c r="AD315" s="603"/>
      <c r="AE315" s="603">
        <f>+(EM319/EM316)*100</f>
        <v>15.991116046640755</v>
      </c>
      <c r="AF315" s="603"/>
      <c r="AG315" s="603"/>
      <c r="AH315" s="603"/>
      <c r="AI315" s="603"/>
      <c r="AJ315" s="603"/>
      <c r="AK315" s="603"/>
      <c r="AL315" s="603"/>
      <c r="AM315" s="603">
        <f>+(EO319/EO316)*100</f>
        <v>16.751845542305507</v>
      </c>
      <c r="AN315" s="603"/>
      <c r="AO315" s="603"/>
      <c r="AP315" s="603"/>
      <c r="AQ315" s="603"/>
      <c r="AR315" s="603"/>
      <c r="AS315" s="603"/>
      <c r="AT315" s="603"/>
      <c r="AU315" s="243"/>
      <c r="AV315" s="243"/>
      <c r="AW315" s="243"/>
      <c r="EJ315" s="149"/>
      <c r="EK315" s="156" t="s">
        <v>189</v>
      </c>
      <c r="EL315" s="153">
        <v>458</v>
      </c>
      <c r="EM315" s="153">
        <v>0</v>
      </c>
      <c r="EN315" s="153"/>
      <c r="EO315" s="153">
        <v>436</v>
      </c>
      <c r="EP315" s="157" t="s">
        <v>201</v>
      </c>
      <c r="EQ315" s="155">
        <f t="shared" si="9"/>
        <v>28.555304740406324</v>
      </c>
      <c r="ER315" s="155">
        <f t="shared" si="10"/>
        <v>244.06779661016949</v>
      </c>
      <c r="ES315" s="155">
        <f t="shared" si="11"/>
        <v>45.807453416149066</v>
      </c>
      <c r="ET315" s="149"/>
      <c r="EU315" s="149"/>
    </row>
    <row r="316" spans="4:151" ht="14.25" customHeight="1" x14ac:dyDescent="0.35">
      <c r="D316" s="707" t="s">
        <v>201</v>
      </c>
      <c r="E316" s="707"/>
      <c r="F316" s="707"/>
      <c r="G316" s="707"/>
      <c r="H316" s="707"/>
      <c r="I316" s="707"/>
      <c r="J316" s="707"/>
      <c r="K316" s="707"/>
      <c r="L316" s="707"/>
      <c r="M316" s="707"/>
      <c r="N316" s="707"/>
      <c r="O316" s="707"/>
      <c r="P316" s="707"/>
      <c r="Q316" s="707"/>
      <c r="R316" s="707"/>
      <c r="S316" s="707"/>
      <c r="T316" s="707"/>
      <c r="U316" s="707"/>
      <c r="V316" s="707"/>
      <c r="W316" s="603">
        <f>+(EL319/EL313)*100</f>
        <v>28.555304740406324</v>
      </c>
      <c r="X316" s="603"/>
      <c r="Y316" s="603"/>
      <c r="Z316" s="603"/>
      <c r="AA316" s="603"/>
      <c r="AB316" s="603"/>
      <c r="AC316" s="603"/>
      <c r="AD316" s="603"/>
      <c r="AE316" s="603">
        <f>+(EM319/EM313)*100</f>
        <v>244.06779661016949</v>
      </c>
      <c r="AF316" s="603"/>
      <c r="AG316" s="603"/>
      <c r="AH316" s="603"/>
      <c r="AI316" s="603"/>
      <c r="AJ316" s="603"/>
      <c r="AK316" s="603"/>
      <c r="AL316" s="603"/>
      <c r="AM316" s="603">
        <f>+(EO319/EO313)*100</f>
        <v>45.807453416149066</v>
      </c>
      <c r="AN316" s="603"/>
      <c r="AO316" s="603"/>
      <c r="AP316" s="603"/>
      <c r="AQ316" s="603"/>
      <c r="AR316" s="603"/>
      <c r="AS316" s="603"/>
      <c r="AT316" s="603"/>
      <c r="AU316" s="243"/>
      <c r="AV316" s="243"/>
      <c r="AW316" s="243"/>
      <c r="EJ316" s="149"/>
      <c r="EK316" s="156" t="s">
        <v>190</v>
      </c>
      <c r="EL316" s="153">
        <v>1955</v>
      </c>
      <c r="EM316" s="153">
        <v>1801</v>
      </c>
      <c r="EN316" s="153"/>
      <c r="EO316" s="153">
        <v>1761</v>
      </c>
      <c r="EP316" s="157" t="s">
        <v>202</v>
      </c>
      <c r="EQ316" s="155">
        <f t="shared" si="9"/>
        <v>37.154150197628461</v>
      </c>
      <c r="ER316" s="155">
        <f t="shared" si="10"/>
        <v>37.847222222222221</v>
      </c>
      <c r="ES316" s="155">
        <f t="shared" si="11"/>
        <v>36.271186440677965</v>
      </c>
      <c r="ET316" s="149"/>
      <c r="EU316" s="149"/>
    </row>
    <row r="317" spans="4:151" ht="14.25" customHeight="1" x14ac:dyDescent="0.35">
      <c r="D317" s="707" t="s">
        <v>202</v>
      </c>
      <c r="E317" s="707"/>
      <c r="F317" s="707"/>
      <c r="G317" s="707"/>
      <c r="H317" s="707"/>
      <c r="I317" s="707"/>
      <c r="J317" s="707"/>
      <c r="K317" s="707"/>
      <c r="L317" s="707"/>
      <c r="M317" s="707"/>
      <c r="N317" s="707"/>
      <c r="O317" s="707"/>
      <c r="P317" s="707"/>
      <c r="Q317" s="707"/>
      <c r="R317" s="707"/>
      <c r="S317" s="707"/>
      <c r="T317" s="707"/>
      <c r="U317" s="707"/>
      <c r="V317" s="707"/>
      <c r="W317" s="603">
        <f>+(EL318/EL319)*100</f>
        <v>37.154150197628461</v>
      </c>
      <c r="X317" s="603"/>
      <c r="Y317" s="603"/>
      <c r="Z317" s="603"/>
      <c r="AA317" s="603"/>
      <c r="AB317" s="603"/>
      <c r="AC317" s="603"/>
      <c r="AD317" s="603"/>
      <c r="AE317" s="603">
        <f>+(EM318/EM319)*100</f>
        <v>37.847222222222221</v>
      </c>
      <c r="AF317" s="603"/>
      <c r="AG317" s="603"/>
      <c r="AH317" s="603"/>
      <c r="AI317" s="603"/>
      <c r="AJ317" s="603"/>
      <c r="AK317" s="603"/>
      <c r="AL317" s="603"/>
      <c r="AM317" s="603">
        <f>+(EO318/EO319)*100</f>
        <v>36.271186440677965</v>
      </c>
      <c r="AN317" s="603"/>
      <c r="AO317" s="603"/>
      <c r="AP317" s="603"/>
      <c r="AQ317" s="603"/>
      <c r="AR317" s="603"/>
      <c r="AS317" s="603"/>
      <c r="AT317" s="603"/>
      <c r="AU317" s="243"/>
      <c r="AV317" s="243"/>
      <c r="AW317" s="243"/>
      <c r="EJ317" s="149"/>
      <c r="EK317" s="156" t="s">
        <v>191</v>
      </c>
      <c r="EL317" s="153">
        <v>233</v>
      </c>
      <c r="EM317" s="153">
        <v>286</v>
      </c>
      <c r="EN317" s="153"/>
      <c r="EO317" s="153">
        <v>292</v>
      </c>
      <c r="EP317" s="157" t="s">
        <v>203</v>
      </c>
      <c r="EQ317" s="155">
        <f t="shared" si="9"/>
        <v>35.286624203821653</v>
      </c>
      <c r="ER317" s="155">
        <f t="shared" si="10"/>
        <v>16.717325227963524</v>
      </c>
      <c r="ES317" s="155">
        <f t="shared" si="11"/>
        <v>33.753943217665615</v>
      </c>
      <c r="ET317" s="149"/>
      <c r="EU317" s="149"/>
    </row>
    <row r="318" spans="4:151" ht="14.25" customHeight="1" x14ac:dyDescent="0.35">
      <c r="D318" s="707" t="s">
        <v>203</v>
      </c>
      <c r="E318" s="707"/>
      <c r="F318" s="707"/>
      <c r="G318" s="707"/>
      <c r="H318" s="707"/>
      <c r="I318" s="707"/>
      <c r="J318" s="707"/>
      <c r="K318" s="707"/>
      <c r="L318" s="707"/>
      <c r="M318" s="707"/>
      <c r="N318" s="707"/>
      <c r="O318" s="707"/>
      <c r="P318" s="707"/>
      <c r="Q318" s="707"/>
      <c r="R318" s="707"/>
      <c r="S318" s="707"/>
      <c r="T318" s="707"/>
      <c r="U318" s="707"/>
      <c r="V318" s="707"/>
      <c r="W318" s="603">
        <f>+(EL312/EL320)*100</f>
        <v>35.286624203821653</v>
      </c>
      <c r="X318" s="603"/>
      <c r="Y318" s="603"/>
      <c r="Z318" s="603"/>
      <c r="AA318" s="603"/>
      <c r="AB318" s="603"/>
      <c r="AC318" s="603"/>
      <c r="AD318" s="603"/>
      <c r="AE318" s="603">
        <f>+(EM312/EM320)*100</f>
        <v>16.717325227963524</v>
      </c>
      <c r="AF318" s="603"/>
      <c r="AG318" s="603"/>
      <c r="AH318" s="603"/>
      <c r="AI318" s="603"/>
      <c r="AJ318" s="603"/>
      <c r="AK318" s="603"/>
      <c r="AL318" s="603"/>
      <c r="AM318" s="603">
        <f>+(EO312/EO320)*100</f>
        <v>33.753943217665615</v>
      </c>
      <c r="AN318" s="603"/>
      <c r="AO318" s="603"/>
      <c r="AP318" s="603"/>
      <c r="AQ318" s="603"/>
      <c r="AR318" s="603"/>
      <c r="AS318" s="603"/>
      <c r="AT318" s="603"/>
      <c r="AU318" s="243"/>
      <c r="AV318" s="243"/>
      <c r="AW318" s="243"/>
      <c r="EJ318" s="149"/>
      <c r="EK318" s="156" t="s">
        <v>192</v>
      </c>
      <c r="EL318" s="153">
        <v>94</v>
      </c>
      <c r="EM318" s="153">
        <v>109</v>
      </c>
      <c r="EN318" s="153"/>
      <c r="EO318" s="153">
        <v>107</v>
      </c>
      <c r="EP318" s="158" t="s">
        <v>204</v>
      </c>
      <c r="EQ318" s="155">
        <f t="shared" si="9"/>
        <v>196.56652360515022</v>
      </c>
      <c r="ER318" s="155">
        <f t="shared" si="10"/>
        <v>0</v>
      </c>
      <c r="ES318" s="155">
        <f t="shared" si="11"/>
        <v>149.31506849315068</v>
      </c>
      <c r="ET318" s="149"/>
      <c r="EU318" s="149"/>
    </row>
    <row r="319" spans="4:151" ht="14.25" customHeight="1" x14ac:dyDescent="0.35">
      <c r="D319" s="699" t="s">
        <v>204</v>
      </c>
      <c r="E319" s="699"/>
      <c r="F319" s="699"/>
      <c r="G319" s="699"/>
      <c r="H319" s="699"/>
      <c r="I319" s="699"/>
      <c r="J319" s="699"/>
      <c r="K319" s="699"/>
      <c r="L319" s="699"/>
      <c r="M319" s="699"/>
      <c r="N319" s="699"/>
      <c r="O319" s="699"/>
      <c r="P319" s="699"/>
      <c r="Q319" s="699"/>
      <c r="R319" s="699"/>
      <c r="S319" s="699"/>
      <c r="T319" s="699"/>
      <c r="U319" s="699"/>
      <c r="V319" s="699"/>
      <c r="W319" s="708">
        <f>+(EL315/EL317)*100</f>
        <v>196.56652360515022</v>
      </c>
      <c r="X319" s="709"/>
      <c r="Y319" s="709"/>
      <c r="Z319" s="709"/>
      <c r="AA319" s="709"/>
      <c r="AB319" s="709"/>
      <c r="AC319" s="709"/>
      <c r="AD319" s="710"/>
      <c r="AE319" s="708">
        <f>+(EM315/EM317)*100</f>
        <v>0</v>
      </c>
      <c r="AF319" s="709"/>
      <c r="AG319" s="709"/>
      <c r="AH319" s="709"/>
      <c r="AI319" s="709"/>
      <c r="AJ319" s="709"/>
      <c r="AK319" s="709"/>
      <c r="AL319" s="710"/>
      <c r="AM319" s="708">
        <f>+(EO315/EO317)*100</f>
        <v>149.31506849315068</v>
      </c>
      <c r="AN319" s="709"/>
      <c r="AO319" s="709"/>
      <c r="AP319" s="709"/>
      <c r="AQ319" s="709"/>
      <c r="AR319" s="709"/>
      <c r="AS319" s="709"/>
      <c r="AT319" s="710"/>
      <c r="AU319" s="243"/>
      <c r="AV319" s="243"/>
      <c r="AW319" s="243"/>
      <c r="EJ319" s="149"/>
      <c r="EK319" s="156" t="s">
        <v>193</v>
      </c>
      <c r="EL319" s="153">
        <v>253</v>
      </c>
      <c r="EM319" s="153">
        <v>288</v>
      </c>
      <c r="EN319" s="153"/>
      <c r="EO319" s="153">
        <v>295</v>
      </c>
      <c r="EP319" s="157" t="s">
        <v>205</v>
      </c>
      <c r="EQ319" s="155">
        <f t="shared" si="9"/>
        <v>94.539249146757669</v>
      </c>
      <c r="ER319" s="155">
        <f t="shared" si="10"/>
        <v>141.02564102564102</v>
      </c>
      <c r="ES319" s="155">
        <f t="shared" si="11"/>
        <v>98.165137614678898</v>
      </c>
      <c r="ET319" s="149"/>
      <c r="EU319" s="149"/>
    </row>
    <row r="320" spans="4:151" ht="14.25" customHeight="1" x14ac:dyDescent="0.35">
      <c r="D320" s="707" t="s">
        <v>205</v>
      </c>
      <c r="E320" s="707"/>
      <c r="F320" s="707"/>
      <c r="G320" s="707"/>
      <c r="H320" s="707"/>
      <c r="I320" s="707"/>
      <c r="J320" s="707"/>
      <c r="K320" s="707"/>
      <c r="L320" s="707"/>
      <c r="M320" s="707"/>
      <c r="N320" s="707"/>
      <c r="O320" s="707"/>
      <c r="P320" s="707"/>
      <c r="Q320" s="707"/>
      <c r="R320" s="707"/>
      <c r="S320" s="707"/>
      <c r="T320" s="707"/>
      <c r="U320" s="707"/>
      <c r="V320" s="707"/>
      <c r="W320" s="627">
        <f>+(EL312/EL314)*100</f>
        <v>94.539249146757669</v>
      </c>
      <c r="X320" s="628"/>
      <c r="Y320" s="628"/>
      <c r="Z320" s="628"/>
      <c r="AA320" s="628"/>
      <c r="AB320" s="628"/>
      <c r="AC320" s="628"/>
      <c r="AD320" s="629"/>
      <c r="AE320" s="627">
        <f>+(EM312/EM314)*100</f>
        <v>141.02564102564102</v>
      </c>
      <c r="AF320" s="628"/>
      <c r="AG320" s="628"/>
      <c r="AH320" s="628"/>
      <c r="AI320" s="628"/>
      <c r="AJ320" s="628"/>
      <c r="AK320" s="628"/>
      <c r="AL320" s="629"/>
      <c r="AM320" s="627">
        <f>+(EO312/EO314)*100</f>
        <v>98.165137614678898</v>
      </c>
      <c r="AN320" s="628"/>
      <c r="AO320" s="628"/>
      <c r="AP320" s="628"/>
      <c r="AQ320" s="628"/>
      <c r="AR320" s="628"/>
      <c r="AS320" s="628"/>
      <c r="AT320" s="629"/>
      <c r="AU320" s="243"/>
      <c r="AV320" s="243"/>
      <c r="AW320" s="243"/>
      <c r="EJ320" s="149"/>
      <c r="EK320" s="156" t="s">
        <v>194</v>
      </c>
      <c r="EL320" s="153">
        <v>785</v>
      </c>
      <c r="EM320" s="153">
        <v>658</v>
      </c>
      <c r="EN320" s="153"/>
      <c r="EO320" s="153">
        <v>634</v>
      </c>
      <c r="EP320" s="157" t="s">
        <v>206</v>
      </c>
      <c r="EQ320" s="155">
        <f t="shared" si="9"/>
        <v>99.870801033591732</v>
      </c>
      <c r="ER320" s="155">
        <f t="shared" si="10"/>
        <v>120.5221174764322</v>
      </c>
      <c r="ES320" s="155">
        <f t="shared" si="11"/>
        <v>100.14825796886582</v>
      </c>
      <c r="ET320" s="149"/>
      <c r="EU320" s="149"/>
    </row>
    <row r="321" spans="4:151" ht="14.25" customHeight="1" x14ac:dyDescent="0.35">
      <c r="D321" s="707" t="s">
        <v>206</v>
      </c>
      <c r="E321" s="707"/>
      <c r="F321" s="707"/>
      <c r="G321" s="707"/>
      <c r="H321" s="707"/>
      <c r="I321" s="707"/>
      <c r="J321" s="707"/>
      <c r="K321" s="707"/>
      <c r="L321" s="707"/>
      <c r="M321" s="707"/>
      <c r="N321" s="707"/>
      <c r="O321" s="707"/>
      <c r="P321" s="707"/>
      <c r="Q321" s="707"/>
      <c r="R321" s="707"/>
      <c r="S321" s="707"/>
      <c r="T321" s="707"/>
      <c r="U321" s="707"/>
      <c r="V321" s="707"/>
      <c r="W321" s="603">
        <f>+(EL321/EL322)*100</f>
        <v>99.870801033591732</v>
      </c>
      <c r="X321" s="603"/>
      <c r="Y321" s="603"/>
      <c r="Z321" s="603"/>
      <c r="AA321" s="603"/>
      <c r="AB321" s="603"/>
      <c r="AC321" s="603"/>
      <c r="AD321" s="603"/>
      <c r="AE321" s="603">
        <f>+(EM321/EM322)*100</f>
        <v>120.5221174764322</v>
      </c>
      <c r="AF321" s="603"/>
      <c r="AG321" s="603"/>
      <c r="AH321" s="603"/>
      <c r="AI321" s="603"/>
      <c r="AJ321" s="603"/>
      <c r="AK321" s="603"/>
      <c r="AL321" s="603"/>
      <c r="AM321" s="603">
        <f>+(EO321/EO322)*100</f>
        <v>100.14825796886582</v>
      </c>
      <c r="AN321" s="603"/>
      <c r="AO321" s="603"/>
      <c r="AP321" s="603"/>
      <c r="AQ321" s="603"/>
      <c r="AR321" s="603"/>
      <c r="AS321" s="603"/>
      <c r="AT321" s="603"/>
      <c r="AU321" s="243"/>
      <c r="AV321" s="243"/>
      <c r="AW321" s="243"/>
      <c r="EJ321" s="149"/>
      <c r="EK321" s="156" t="s">
        <v>159</v>
      </c>
      <c r="EL321" s="153">
        <v>1546</v>
      </c>
      <c r="EM321" s="153">
        <v>1662</v>
      </c>
      <c r="EN321" s="153"/>
      <c r="EO321" s="153">
        <v>1351</v>
      </c>
      <c r="EP321" s="149"/>
      <c r="EQ321" s="149"/>
      <c r="ER321" s="149"/>
      <c r="ES321" s="149"/>
      <c r="ET321" s="149"/>
      <c r="EU321" s="149"/>
    </row>
    <row r="322" spans="4:151" ht="14.25" customHeight="1" x14ac:dyDescent="0.35">
      <c r="D322" s="11" t="s">
        <v>208</v>
      </c>
      <c r="E322" s="3"/>
      <c r="F322" s="3"/>
      <c r="G322" s="3"/>
      <c r="H322" s="3"/>
      <c r="I322" s="3"/>
      <c r="J322" s="3"/>
      <c r="K322" s="3"/>
      <c r="L322" s="3"/>
      <c r="M322" s="3"/>
      <c r="N322" s="3"/>
      <c r="O322" s="3"/>
      <c r="P322" s="3"/>
      <c r="Q322" s="3"/>
      <c r="R322" s="3"/>
      <c r="S322" s="3"/>
      <c r="T322" s="3"/>
      <c r="U322" s="3"/>
      <c r="AY322" s="11" t="s">
        <v>208</v>
      </c>
      <c r="BG322" s="3"/>
      <c r="BH322" s="11"/>
      <c r="BI322" s="11"/>
      <c r="BJ322" s="11"/>
      <c r="BK322" s="11"/>
      <c r="BL322" s="11"/>
      <c r="BM322" s="11"/>
      <c r="BN322" s="11"/>
      <c r="BO322" s="11"/>
      <c r="BP322" s="11"/>
      <c r="BQ322" s="11"/>
      <c r="BR322" s="11"/>
      <c r="BS322" s="11"/>
      <c r="BT322" s="11"/>
      <c r="BU322" s="11"/>
      <c r="BV322" s="11"/>
      <c r="BW322" s="11"/>
      <c r="BX322" s="11"/>
      <c r="BY322" s="11"/>
      <c r="BZ322" s="11"/>
      <c r="CA322" s="11"/>
      <c r="CB322" s="11"/>
      <c r="CC322" s="11"/>
      <c r="CD322" s="11"/>
      <c r="CE322" s="11"/>
      <c r="CF322" s="11"/>
      <c r="CG322" s="11"/>
      <c r="CH322" s="11"/>
      <c r="CI322" s="11"/>
      <c r="CJ322" s="11"/>
      <c r="CK322" s="11"/>
      <c r="EJ322" s="149"/>
      <c r="EK322" s="156" t="s">
        <v>209</v>
      </c>
      <c r="EL322" s="153">
        <v>1548</v>
      </c>
      <c r="EM322" s="153">
        <v>1379</v>
      </c>
      <c r="EN322" s="153"/>
      <c r="EO322" s="153">
        <v>1349</v>
      </c>
      <c r="EP322" s="149"/>
      <c r="EQ322" s="149"/>
      <c r="ER322" s="149"/>
      <c r="ES322" s="149"/>
      <c r="ET322" s="149"/>
      <c r="EU322" s="149"/>
    </row>
    <row r="323" spans="4:151" ht="14.25" customHeight="1" x14ac:dyDescent="0.35">
      <c r="D323" s="73"/>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3"/>
      <c r="CL323" s="11"/>
      <c r="CM323" s="11"/>
      <c r="EJ323" s="149"/>
      <c r="EK323" s="156"/>
      <c r="EL323" s="153"/>
      <c r="EM323" s="153"/>
      <c r="EN323" s="153"/>
      <c r="EO323" s="149"/>
      <c r="EP323" s="149"/>
      <c r="EQ323" s="149"/>
      <c r="ER323" s="149"/>
      <c r="ES323" s="149"/>
      <c r="ET323" s="149"/>
      <c r="EU323" s="149"/>
    </row>
    <row r="324" spans="4:151" ht="14.25" customHeight="1" x14ac:dyDescent="0.35">
      <c r="D324" s="410" t="s">
        <v>916</v>
      </c>
      <c r="E324" s="410"/>
      <c r="F324" s="410"/>
      <c r="G324" s="410"/>
      <c r="H324" s="410"/>
      <c r="I324" s="410"/>
      <c r="J324" s="410"/>
      <c r="K324" s="410"/>
      <c r="L324" s="410"/>
      <c r="M324" s="410"/>
      <c r="N324" s="410"/>
      <c r="O324" s="410"/>
      <c r="P324" s="410"/>
      <c r="Q324" s="410"/>
      <c r="R324" s="410"/>
      <c r="S324" s="410"/>
      <c r="T324" s="410"/>
      <c r="U324" s="410"/>
      <c r="V324" s="410"/>
      <c r="W324" s="410"/>
      <c r="X324" s="410"/>
      <c r="Y324" s="410"/>
      <c r="Z324" s="410"/>
      <c r="AA324" s="410"/>
      <c r="AB324" s="410"/>
      <c r="AC324" s="410"/>
      <c r="AD324" s="410"/>
      <c r="AE324" s="410"/>
      <c r="AF324" s="410"/>
      <c r="AG324" s="410"/>
      <c r="AH324" s="410"/>
      <c r="AI324" s="97"/>
      <c r="AJ324" s="97"/>
      <c r="AK324" s="97"/>
      <c r="AL324" s="97"/>
      <c r="AM324" s="97"/>
      <c r="AN324" s="97"/>
      <c r="AO324" s="97"/>
      <c r="AP324" s="97"/>
      <c r="AY324" s="410" t="s">
        <v>210</v>
      </c>
      <c r="AZ324" s="410"/>
      <c r="BA324" s="410"/>
      <c r="BB324" s="410"/>
      <c r="BC324" s="410"/>
      <c r="BD324" s="410"/>
      <c r="BE324" s="410"/>
      <c r="BF324" s="410"/>
      <c r="BG324" s="410"/>
      <c r="BH324" s="410"/>
      <c r="BI324" s="410"/>
      <c r="BJ324" s="410"/>
      <c r="BK324" s="410"/>
      <c r="BL324" s="410"/>
      <c r="BM324" s="410"/>
      <c r="BN324" s="410"/>
      <c r="BO324" s="410"/>
      <c r="BP324" s="410"/>
      <c r="BQ324" s="410"/>
      <c r="BR324" s="410"/>
      <c r="BS324" s="410"/>
      <c r="BT324" s="410"/>
      <c r="BU324" s="410"/>
      <c r="BV324" s="410"/>
      <c r="BW324" s="410"/>
      <c r="BX324" s="410"/>
      <c r="BY324" s="410"/>
      <c r="BZ324" s="410"/>
      <c r="CA324" s="410"/>
      <c r="CB324" s="410"/>
      <c r="CC324" s="410"/>
      <c r="CL324" s="11"/>
      <c r="CM324" s="11"/>
      <c r="EJ324" s="149"/>
      <c r="EK324" s="156"/>
      <c r="EL324" s="153"/>
      <c r="EM324" s="153"/>
      <c r="EN324" s="153"/>
      <c r="EO324" s="149"/>
      <c r="EP324" s="149"/>
      <c r="EQ324" s="149"/>
      <c r="ER324" s="149"/>
      <c r="ES324" s="149"/>
      <c r="ET324" s="149"/>
      <c r="EU324" s="149"/>
    </row>
    <row r="325" spans="4:151" ht="14.25" customHeight="1" x14ac:dyDescent="0.35">
      <c r="D325" s="410"/>
      <c r="E325" s="410"/>
      <c r="F325" s="410"/>
      <c r="G325" s="410"/>
      <c r="H325" s="410"/>
      <c r="I325" s="410"/>
      <c r="J325" s="410"/>
      <c r="K325" s="410"/>
      <c r="L325" s="410"/>
      <c r="M325" s="410"/>
      <c r="N325" s="410"/>
      <c r="O325" s="410"/>
      <c r="P325" s="410"/>
      <c r="Q325" s="410"/>
      <c r="R325" s="410"/>
      <c r="S325" s="410"/>
      <c r="T325" s="410"/>
      <c r="U325" s="410"/>
      <c r="V325" s="410"/>
      <c r="W325" s="410"/>
      <c r="X325" s="410"/>
      <c r="Y325" s="410"/>
      <c r="Z325" s="410"/>
      <c r="AA325" s="410"/>
      <c r="AB325" s="410"/>
      <c r="AC325" s="410"/>
      <c r="AD325" s="410"/>
      <c r="AE325" s="410"/>
      <c r="AF325" s="410"/>
      <c r="AG325" s="410"/>
      <c r="AH325" s="410"/>
      <c r="AY325" s="296"/>
      <c r="AZ325" s="296"/>
      <c r="BA325" s="296"/>
      <c r="BB325" s="296"/>
      <c r="BC325" s="296"/>
      <c r="BD325" s="296"/>
      <c r="BE325" s="296"/>
      <c r="BF325" s="296"/>
      <c r="BG325" s="296"/>
      <c r="BH325" s="296"/>
      <c r="BI325" s="296"/>
      <c r="BJ325" s="296"/>
      <c r="BK325" s="296"/>
      <c r="BL325" s="296"/>
      <c r="BM325" s="296"/>
      <c r="BN325" s="296"/>
      <c r="BO325" s="296"/>
      <c r="BP325" s="296"/>
      <c r="BQ325" s="296"/>
      <c r="BR325" s="296"/>
      <c r="BS325" s="296"/>
      <c r="BT325" s="296"/>
      <c r="BU325" s="296"/>
      <c r="BV325" s="296"/>
      <c r="BW325" s="296"/>
      <c r="BX325" s="296"/>
      <c r="BY325" s="296"/>
      <c r="BZ325" s="296"/>
      <c r="CA325" s="296"/>
      <c r="CB325" s="296"/>
      <c r="CC325" s="296"/>
      <c r="EJ325" s="149"/>
      <c r="EK325" s="149"/>
      <c r="EL325" s="149"/>
      <c r="EM325" s="149"/>
      <c r="EN325" s="149"/>
      <c r="EO325" s="149"/>
      <c r="EP325" s="149"/>
      <c r="EQ325" s="149"/>
      <c r="ER325" s="149"/>
      <c r="ES325" s="149"/>
      <c r="ET325" s="149"/>
      <c r="EU325" s="149"/>
    </row>
    <row r="326" spans="4:151" ht="14.25" customHeight="1" x14ac:dyDescent="0.35">
      <c r="D326" s="392" t="s">
        <v>211</v>
      </c>
      <c r="E326" s="392"/>
      <c r="F326" s="392"/>
      <c r="G326" s="392"/>
      <c r="H326" s="392"/>
      <c r="I326" s="392"/>
      <c r="J326" s="392"/>
      <c r="K326" s="392"/>
      <c r="L326" s="392"/>
      <c r="M326" s="392"/>
      <c r="N326" s="392"/>
      <c r="O326" s="392"/>
      <c r="P326" s="392"/>
      <c r="Q326" s="392"/>
      <c r="R326" s="392" t="s">
        <v>212</v>
      </c>
      <c r="S326" s="392"/>
      <c r="T326" s="392"/>
      <c r="U326" s="392"/>
      <c r="V326" s="392"/>
      <c r="W326" s="392"/>
      <c r="X326" s="392"/>
      <c r="Y326" s="392"/>
      <c r="Z326" s="392"/>
      <c r="AA326" s="392"/>
      <c r="AB326" s="392"/>
      <c r="AC326" s="392"/>
      <c r="AD326" s="392"/>
      <c r="AE326" s="392"/>
      <c r="AF326" s="392" t="s">
        <v>213</v>
      </c>
      <c r="AG326" s="392"/>
      <c r="AH326" s="392"/>
      <c r="AI326" s="392"/>
      <c r="AJ326" s="392"/>
      <c r="AK326" s="392"/>
      <c r="AL326" s="392"/>
      <c r="AM326" s="392"/>
      <c r="AN326" s="392"/>
      <c r="AO326" s="392"/>
      <c r="AP326" s="392"/>
      <c r="AQ326" s="392"/>
      <c r="AR326" s="392"/>
      <c r="AS326" s="392"/>
      <c r="AT326" s="392"/>
      <c r="AU326" s="234"/>
      <c r="AV326" s="234"/>
      <c r="AW326" s="234"/>
      <c r="AY326" s="507" t="s">
        <v>181</v>
      </c>
      <c r="AZ326" s="508"/>
      <c r="BA326" s="508"/>
      <c r="BB326" s="508"/>
      <c r="BC326" s="508"/>
      <c r="BD326" s="508"/>
      <c r="BE326" s="508"/>
      <c r="BF326" s="508"/>
      <c r="BG326" s="508"/>
      <c r="BH326" s="508"/>
      <c r="BI326" s="508"/>
      <c r="BJ326" s="508"/>
      <c r="BK326" s="508"/>
      <c r="BL326" s="508"/>
      <c r="BM326" s="508"/>
      <c r="BN326" s="509"/>
      <c r="BO326" s="392" t="s">
        <v>182</v>
      </c>
      <c r="BP326" s="392"/>
      <c r="BQ326" s="392"/>
      <c r="BR326" s="392"/>
      <c r="BS326" s="392" t="s">
        <v>124</v>
      </c>
      <c r="BT326" s="392"/>
      <c r="BU326" s="392"/>
      <c r="BV326" s="392"/>
      <c r="BW326" s="392"/>
      <c r="BX326" s="392"/>
      <c r="BY326" s="392"/>
      <c r="BZ326" s="392"/>
      <c r="CA326" s="392"/>
      <c r="CB326" s="392"/>
      <c r="CC326" s="392" t="s">
        <v>182</v>
      </c>
      <c r="CD326" s="392"/>
      <c r="CE326" s="392"/>
      <c r="CF326" s="392"/>
      <c r="CG326" s="392" t="s">
        <v>183</v>
      </c>
      <c r="CH326" s="392"/>
      <c r="CI326" s="392"/>
      <c r="CJ326" s="392"/>
      <c r="CK326" s="392"/>
      <c r="CL326" s="392"/>
      <c r="CM326" s="392"/>
      <c r="CN326" s="392"/>
      <c r="CO326" s="392"/>
      <c r="CP326" s="392"/>
      <c r="CQ326" s="392"/>
      <c r="EJ326" s="149"/>
      <c r="EK326" s="149"/>
      <c r="EL326" s="149"/>
      <c r="EM326" s="149"/>
    </row>
    <row r="327" spans="4:151" ht="14.25" customHeight="1" x14ac:dyDescent="0.35">
      <c r="D327" s="392"/>
      <c r="E327" s="392"/>
      <c r="F327" s="392"/>
      <c r="G327" s="392"/>
      <c r="H327" s="392"/>
      <c r="I327" s="392"/>
      <c r="J327" s="392"/>
      <c r="K327" s="392"/>
      <c r="L327" s="392"/>
      <c r="M327" s="392"/>
      <c r="N327" s="392"/>
      <c r="O327" s="392"/>
      <c r="P327" s="392"/>
      <c r="Q327" s="392"/>
      <c r="R327" s="392"/>
      <c r="S327" s="392"/>
      <c r="T327" s="392"/>
      <c r="U327" s="392"/>
      <c r="V327" s="392"/>
      <c r="W327" s="392"/>
      <c r="X327" s="392"/>
      <c r="Y327" s="392"/>
      <c r="Z327" s="392"/>
      <c r="AA327" s="392"/>
      <c r="AB327" s="392"/>
      <c r="AC327" s="392"/>
      <c r="AD327" s="392"/>
      <c r="AE327" s="392"/>
      <c r="AF327" s="392"/>
      <c r="AG327" s="392"/>
      <c r="AH327" s="392"/>
      <c r="AI327" s="392"/>
      <c r="AJ327" s="392"/>
      <c r="AK327" s="392"/>
      <c r="AL327" s="392"/>
      <c r="AM327" s="392"/>
      <c r="AN327" s="392"/>
      <c r="AO327" s="392"/>
      <c r="AP327" s="392"/>
      <c r="AQ327" s="392"/>
      <c r="AR327" s="392"/>
      <c r="AS327" s="392"/>
      <c r="AT327" s="392"/>
      <c r="AU327" s="234"/>
      <c r="AV327" s="234"/>
      <c r="AW327" s="234"/>
      <c r="AY327" s="510"/>
      <c r="AZ327" s="511"/>
      <c r="BA327" s="511"/>
      <c r="BB327" s="511"/>
      <c r="BC327" s="511"/>
      <c r="BD327" s="511"/>
      <c r="BE327" s="511"/>
      <c r="BF327" s="511"/>
      <c r="BG327" s="511"/>
      <c r="BH327" s="511"/>
      <c r="BI327" s="511"/>
      <c r="BJ327" s="511"/>
      <c r="BK327" s="511"/>
      <c r="BL327" s="511"/>
      <c r="BM327" s="511"/>
      <c r="BN327" s="512"/>
      <c r="BO327" s="392"/>
      <c r="BP327" s="392"/>
      <c r="BQ327" s="392"/>
      <c r="BR327" s="392"/>
      <c r="BS327" s="392"/>
      <c r="BT327" s="392"/>
      <c r="BU327" s="392"/>
      <c r="BV327" s="392"/>
      <c r="BW327" s="392"/>
      <c r="BX327" s="392"/>
      <c r="BY327" s="392"/>
      <c r="BZ327" s="392"/>
      <c r="CA327" s="392"/>
      <c r="CB327" s="392"/>
      <c r="CC327" s="392"/>
      <c r="CD327" s="392"/>
      <c r="CE327" s="392"/>
      <c r="CF327" s="392"/>
      <c r="CG327" s="392"/>
      <c r="CH327" s="392"/>
      <c r="CI327" s="392"/>
      <c r="CJ327" s="392"/>
      <c r="CK327" s="392"/>
      <c r="CL327" s="392"/>
      <c r="CM327" s="392"/>
      <c r="CN327" s="392"/>
      <c r="CO327" s="392"/>
      <c r="CP327" s="392"/>
      <c r="CQ327" s="392"/>
      <c r="EJ327" s="149"/>
      <c r="EK327" s="149"/>
      <c r="EL327" s="149"/>
      <c r="EM327" s="149"/>
    </row>
    <row r="328" spans="4:151" ht="14.25" customHeight="1" x14ac:dyDescent="0.35">
      <c r="D328" s="436" t="s">
        <v>656</v>
      </c>
      <c r="E328" s="436"/>
      <c r="F328" s="436"/>
      <c r="G328" s="436"/>
      <c r="H328" s="436"/>
      <c r="I328" s="436"/>
      <c r="J328" s="436"/>
      <c r="K328" s="436"/>
      <c r="L328" s="436"/>
      <c r="M328" s="436"/>
      <c r="N328" s="436"/>
      <c r="O328" s="436"/>
      <c r="P328" s="436"/>
      <c r="Q328" s="436"/>
      <c r="R328" s="436">
        <v>0</v>
      </c>
      <c r="S328" s="436"/>
      <c r="T328" s="436"/>
      <c r="U328" s="436"/>
      <c r="V328" s="436"/>
      <c r="W328" s="436"/>
      <c r="X328" s="436"/>
      <c r="Y328" s="436"/>
      <c r="Z328" s="436"/>
      <c r="AA328" s="436"/>
      <c r="AB328" s="436"/>
      <c r="AC328" s="436"/>
      <c r="AD328" s="436"/>
      <c r="AE328" s="436"/>
      <c r="AF328" s="335">
        <v>0</v>
      </c>
      <c r="AG328" s="335"/>
      <c r="AH328" s="335"/>
      <c r="AI328" s="335"/>
      <c r="AJ328" s="335"/>
      <c r="AK328" s="335"/>
      <c r="AL328" s="335"/>
      <c r="AM328" s="335"/>
      <c r="AN328" s="335"/>
      <c r="AO328" s="335"/>
      <c r="AP328" s="335"/>
      <c r="AQ328" s="335"/>
      <c r="AR328" s="335"/>
      <c r="AS328" s="335"/>
      <c r="AT328" s="335"/>
      <c r="AU328" s="235"/>
      <c r="AV328" s="235"/>
      <c r="AW328" s="235"/>
      <c r="AY328" s="700">
        <v>1258</v>
      </c>
      <c r="AZ328" s="701"/>
      <c r="BA328" s="701"/>
      <c r="BB328" s="701"/>
      <c r="BC328" s="701"/>
      <c r="BD328" s="701"/>
      <c r="BE328" s="701"/>
      <c r="BF328" s="701"/>
      <c r="BG328" s="701"/>
      <c r="BH328" s="701"/>
      <c r="BI328" s="701"/>
      <c r="BJ328" s="701"/>
      <c r="BK328" s="701"/>
      <c r="BL328" s="701"/>
      <c r="BM328" s="701"/>
      <c r="BN328" s="702"/>
      <c r="BO328" s="633"/>
      <c r="BP328" s="633"/>
      <c r="BQ328" s="633"/>
      <c r="BR328" s="633"/>
      <c r="BS328" s="335">
        <v>1689</v>
      </c>
      <c r="BT328" s="335"/>
      <c r="BU328" s="335"/>
      <c r="BV328" s="335"/>
      <c r="BW328" s="335"/>
      <c r="BX328" s="335"/>
      <c r="BY328" s="335"/>
      <c r="BZ328" s="335"/>
      <c r="CA328" s="335"/>
      <c r="CB328" s="335"/>
      <c r="CC328" s="633"/>
      <c r="CD328" s="633"/>
      <c r="CE328" s="633"/>
      <c r="CF328" s="633"/>
      <c r="CG328" s="706">
        <v>2947</v>
      </c>
      <c r="CH328" s="706"/>
      <c r="CI328" s="706"/>
      <c r="CJ328" s="706"/>
      <c r="CK328" s="706"/>
      <c r="CL328" s="706"/>
      <c r="CM328" s="706"/>
      <c r="CN328" s="706"/>
      <c r="CO328" s="706"/>
      <c r="CP328" s="706"/>
      <c r="CQ328" s="706"/>
      <c r="EJ328" s="149"/>
      <c r="EK328" s="149"/>
      <c r="EL328" s="149"/>
      <c r="EM328" s="149"/>
    </row>
    <row r="329" spans="4:151" ht="14.25" customHeight="1" x14ac:dyDescent="0.35">
      <c r="D329" s="436"/>
      <c r="E329" s="436"/>
      <c r="F329" s="436"/>
      <c r="G329" s="436"/>
      <c r="H329" s="436"/>
      <c r="I329" s="436"/>
      <c r="J329" s="436"/>
      <c r="K329" s="436"/>
      <c r="L329" s="436"/>
      <c r="M329" s="436"/>
      <c r="N329" s="436"/>
      <c r="O329" s="436"/>
      <c r="P329" s="436"/>
      <c r="Q329" s="436"/>
      <c r="R329" s="436"/>
      <c r="S329" s="436"/>
      <c r="T329" s="436"/>
      <c r="U329" s="436"/>
      <c r="V329" s="436"/>
      <c r="W329" s="436"/>
      <c r="X329" s="436"/>
      <c r="Y329" s="436"/>
      <c r="Z329" s="436"/>
      <c r="AA329" s="436"/>
      <c r="AB329" s="436"/>
      <c r="AC329" s="436"/>
      <c r="AD329" s="436"/>
      <c r="AE329" s="436"/>
      <c r="AF329" s="335"/>
      <c r="AG329" s="335"/>
      <c r="AH329" s="335"/>
      <c r="AI329" s="335"/>
      <c r="AJ329" s="335"/>
      <c r="AK329" s="335"/>
      <c r="AL329" s="335"/>
      <c r="AM329" s="335"/>
      <c r="AN329" s="335"/>
      <c r="AO329" s="335"/>
      <c r="AP329" s="335"/>
      <c r="AQ329" s="335"/>
      <c r="AR329" s="335"/>
      <c r="AS329" s="335"/>
      <c r="AT329" s="335"/>
      <c r="AU329" s="235"/>
      <c r="AV329" s="235"/>
      <c r="AW329" s="235"/>
      <c r="AY329" s="703"/>
      <c r="AZ329" s="704"/>
      <c r="BA329" s="704"/>
      <c r="BB329" s="704"/>
      <c r="BC329" s="704"/>
      <c r="BD329" s="704"/>
      <c r="BE329" s="704"/>
      <c r="BF329" s="704"/>
      <c r="BG329" s="704"/>
      <c r="BH329" s="704"/>
      <c r="BI329" s="704"/>
      <c r="BJ329" s="704"/>
      <c r="BK329" s="704"/>
      <c r="BL329" s="704"/>
      <c r="BM329" s="704"/>
      <c r="BN329" s="705"/>
      <c r="BO329" s="633"/>
      <c r="BP329" s="633"/>
      <c r="BQ329" s="633"/>
      <c r="BR329" s="633"/>
      <c r="BS329" s="335"/>
      <c r="BT329" s="335"/>
      <c r="BU329" s="335"/>
      <c r="BV329" s="335"/>
      <c r="BW329" s="335"/>
      <c r="BX329" s="335"/>
      <c r="BY329" s="335"/>
      <c r="BZ329" s="335"/>
      <c r="CA329" s="335"/>
      <c r="CB329" s="335"/>
      <c r="CC329" s="633"/>
      <c r="CD329" s="633"/>
      <c r="CE329" s="633"/>
      <c r="CF329" s="633"/>
      <c r="CG329" s="706"/>
      <c r="CH329" s="706"/>
      <c r="CI329" s="706"/>
      <c r="CJ329" s="706"/>
      <c r="CK329" s="706"/>
      <c r="CL329" s="706"/>
      <c r="CM329" s="706"/>
      <c r="CN329" s="706"/>
      <c r="CO329" s="706"/>
      <c r="CP329" s="706"/>
      <c r="CQ329" s="706"/>
      <c r="EJ329" s="149"/>
      <c r="EK329" s="149"/>
      <c r="EL329" s="149"/>
      <c r="EM329" s="149"/>
    </row>
    <row r="330" spans="4:151" ht="14.25" customHeight="1" x14ac:dyDescent="0.35">
      <c r="D330" s="535" t="s">
        <v>663</v>
      </c>
      <c r="E330" s="535"/>
      <c r="F330" s="535"/>
      <c r="G330" s="535"/>
      <c r="H330" s="535"/>
      <c r="I330" s="535"/>
      <c r="J330" s="535"/>
      <c r="K330" s="535"/>
      <c r="L330" s="535"/>
      <c r="M330" s="535"/>
      <c r="N330" s="535"/>
      <c r="O330" s="535"/>
      <c r="P330" s="535"/>
      <c r="Q330" s="535"/>
      <c r="R330" s="535"/>
      <c r="S330" s="535"/>
      <c r="T330" s="535"/>
      <c r="U330" s="535"/>
      <c r="V330" s="535"/>
      <c r="W330" s="535"/>
      <c r="X330" s="535"/>
      <c r="Y330" s="535"/>
      <c r="Z330" s="535"/>
      <c r="AA330" s="535"/>
      <c r="AB330" s="535"/>
      <c r="AC330" s="535"/>
      <c r="AD330" s="535"/>
      <c r="AE330" s="535"/>
      <c r="AF330" s="535"/>
      <c r="AG330" s="535"/>
      <c r="AH330" s="535"/>
      <c r="AI330" s="535"/>
      <c r="AJ330" s="535"/>
      <c r="AK330" s="535"/>
      <c r="AL330" s="535"/>
      <c r="AM330" s="535"/>
      <c r="AN330" s="535"/>
      <c r="AO330" s="535"/>
      <c r="AP330" s="535"/>
      <c r="AQ330" s="535"/>
      <c r="AR330" s="535"/>
      <c r="AS330" s="535"/>
      <c r="AT330" s="535"/>
      <c r="AU330" s="224"/>
      <c r="AV330" s="224"/>
      <c r="AW330" s="224"/>
      <c r="AY330" s="284" t="s">
        <v>765</v>
      </c>
      <c r="AZ330" s="284"/>
      <c r="BA330" s="284"/>
      <c r="BB330" s="284"/>
      <c r="BC330" s="284"/>
      <c r="BD330" s="284"/>
      <c r="BE330" s="284"/>
      <c r="BF330" s="284"/>
      <c r="BG330" s="284"/>
      <c r="BH330" s="284"/>
      <c r="BI330" s="284"/>
      <c r="BJ330" s="284"/>
      <c r="BK330" s="284"/>
      <c r="BL330" s="284"/>
      <c r="BM330" s="284"/>
      <c r="BN330" s="284"/>
      <c r="BO330" s="284"/>
      <c r="BP330" s="284"/>
      <c r="BQ330" s="284"/>
      <c r="BR330" s="284"/>
      <c r="BS330" s="284"/>
      <c r="BT330" s="284"/>
      <c r="BU330" s="284"/>
      <c r="BV330" s="284"/>
      <c r="BW330" s="284"/>
      <c r="BX330" s="284"/>
      <c r="BY330" s="284"/>
      <c r="BZ330" s="284"/>
      <c r="CA330" s="284"/>
      <c r="CB330" s="284"/>
      <c r="CC330" s="284"/>
      <c r="EJ330" s="149"/>
      <c r="EK330" s="149"/>
      <c r="EL330" s="149"/>
      <c r="EM330" s="149"/>
    </row>
    <row r="331" spans="4:151" ht="14.25" customHeight="1" x14ac:dyDescent="0.35">
      <c r="EJ331" s="149"/>
      <c r="EK331" s="149"/>
      <c r="EL331" s="149"/>
      <c r="EM331" s="149"/>
    </row>
    <row r="332" spans="4:151" ht="14.25" customHeight="1" x14ac:dyDescent="0.35">
      <c r="D332" s="432" t="s">
        <v>235</v>
      </c>
      <c r="E332" s="432"/>
      <c r="F332" s="432"/>
      <c r="G332" s="432"/>
      <c r="H332" s="432"/>
      <c r="I332" s="432"/>
      <c r="J332" s="432"/>
      <c r="K332" s="432"/>
      <c r="L332" s="432"/>
      <c r="M332" s="432"/>
      <c r="N332" s="432"/>
      <c r="O332" s="432"/>
      <c r="P332" s="432"/>
      <c r="Q332" s="432"/>
      <c r="R332" s="432"/>
      <c r="S332" s="432"/>
      <c r="T332" s="432"/>
      <c r="U332" s="432"/>
      <c r="V332" s="432"/>
      <c r="W332" s="432"/>
      <c r="X332" s="432"/>
      <c r="Y332" s="432"/>
      <c r="Z332" s="432"/>
      <c r="AA332" s="432"/>
      <c r="AB332" s="432"/>
      <c r="AC332" s="432"/>
      <c r="AD332" s="432"/>
      <c r="AE332" s="432"/>
      <c r="AF332" s="432"/>
      <c r="AG332" s="432"/>
      <c r="AH332" s="432"/>
      <c r="AI332" s="432"/>
      <c r="AJ332" s="432"/>
      <c r="AK332" s="432"/>
      <c r="AL332" s="432"/>
      <c r="AM332" s="432"/>
      <c r="AN332" s="432"/>
      <c r="AO332" s="432"/>
      <c r="AP332" s="432"/>
      <c r="AQ332" s="432"/>
      <c r="AR332" s="432"/>
      <c r="AS332" s="432"/>
      <c r="AT332" s="432"/>
      <c r="AU332" s="216"/>
      <c r="AV332" s="216"/>
      <c r="AW332" s="216"/>
      <c r="EJ332" s="149"/>
      <c r="EK332" s="149"/>
      <c r="EL332" s="149"/>
      <c r="EM332" s="149"/>
    </row>
    <row r="333" spans="4:151" ht="14.25" customHeight="1" x14ac:dyDescent="0.35">
      <c r="D333" s="432"/>
      <c r="E333" s="432"/>
      <c r="F333" s="432"/>
      <c r="G333" s="432"/>
      <c r="H333" s="432"/>
      <c r="I333" s="432"/>
      <c r="J333" s="432"/>
      <c r="K333" s="432"/>
      <c r="L333" s="432"/>
      <c r="M333" s="432"/>
      <c r="N333" s="432"/>
      <c r="O333" s="432"/>
      <c r="P333" s="432"/>
      <c r="Q333" s="432"/>
      <c r="R333" s="432"/>
      <c r="S333" s="432"/>
      <c r="T333" s="432"/>
      <c r="U333" s="432"/>
      <c r="V333" s="432"/>
      <c r="W333" s="432"/>
      <c r="X333" s="432"/>
      <c r="Y333" s="432"/>
      <c r="Z333" s="432"/>
      <c r="AA333" s="432"/>
      <c r="AB333" s="432"/>
      <c r="AC333" s="432"/>
      <c r="AD333" s="432"/>
      <c r="AE333" s="432"/>
      <c r="AF333" s="432"/>
      <c r="AG333" s="432"/>
      <c r="AH333" s="432"/>
      <c r="AI333" s="432"/>
      <c r="AJ333" s="432"/>
      <c r="AK333" s="432"/>
      <c r="AL333" s="432"/>
      <c r="AM333" s="432"/>
      <c r="AN333" s="432"/>
      <c r="AO333" s="432"/>
      <c r="AP333" s="432"/>
      <c r="AQ333" s="432"/>
      <c r="AR333" s="432"/>
      <c r="AS333" s="432"/>
      <c r="AT333" s="432"/>
      <c r="AU333" s="216"/>
      <c r="AV333" s="216"/>
      <c r="AW333" s="216"/>
      <c r="EJ333" s="149"/>
      <c r="EK333" s="149"/>
      <c r="EL333" s="149"/>
      <c r="EM333" s="149"/>
    </row>
    <row r="334" spans="4:151" ht="14.25" customHeight="1" x14ac:dyDescent="0.35">
      <c r="D334" s="392" t="s">
        <v>119</v>
      </c>
      <c r="E334" s="392"/>
      <c r="F334" s="392"/>
      <c r="G334" s="392"/>
      <c r="H334" s="392"/>
      <c r="I334" s="392"/>
      <c r="J334" s="392"/>
      <c r="K334" s="392"/>
      <c r="L334" s="392"/>
      <c r="M334" s="392"/>
      <c r="N334" s="392"/>
      <c r="O334" s="392"/>
      <c r="P334" s="392"/>
      <c r="Q334" s="392"/>
      <c r="R334" s="392" t="s">
        <v>120</v>
      </c>
      <c r="S334" s="392"/>
      <c r="T334" s="392"/>
      <c r="U334" s="392"/>
      <c r="V334" s="392"/>
      <c r="W334" s="392"/>
      <c r="X334" s="392"/>
      <c r="Y334" s="392"/>
      <c r="Z334" s="392"/>
      <c r="AA334" s="392"/>
      <c r="AB334" s="392"/>
      <c r="AC334" s="392"/>
      <c r="AD334" s="392"/>
      <c r="AE334" s="392"/>
      <c r="AF334" s="392" t="s">
        <v>121</v>
      </c>
      <c r="AG334" s="392"/>
      <c r="AH334" s="392"/>
      <c r="AI334" s="392"/>
      <c r="AJ334" s="392"/>
      <c r="AK334" s="392"/>
      <c r="AL334" s="392"/>
      <c r="AM334" s="392"/>
      <c r="AN334" s="392"/>
      <c r="AO334" s="392"/>
      <c r="AP334" s="392"/>
      <c r="AQ334" s="392"/>
      <c r="AR334" s="392"/>
      <c r="AS334" s="392"/>
      <c r="AT334" s="392"/>
      <c r="AU334" s="214"/>
      <c r="AV334" s="234"/>
      <c r="AW334" s="234"/>
      <c r="EJ334" s="149"/>
      <c r="EK334" s="149"/>
      <c r="EL334" s="149"/>
      <c r="EM334" s="149"/>
    </row>
    <row r="335" spans="4:151" ht="14.25" customHeight="1" x14ac:dyDescent="0.35">
      <c r="D335" s="725" t="s">
        <v>233</v>
      </c>
      <c r="E335" s="725"/>
      <c r="F335" s="725"/>
      <c r="G335" s="725"/>
      <c r="H335" s="725"/>
      <c r="I335" s="725"/>
      <c r="J335" s="725"/>
      <c r="K335" s="725" t="s">
        <v>234</v>
      </c>
      <c r="L335" s="725"/>
      <c r="M335" s="725"/>
      <c r="N335" s="725"/>
      <c r="O335" s="725"/>
      <c r="P335" s="725"/>
      <c r="Q335" s="725"/>
      <c r="R335" s="725" t="s">
        <v>233</v>
      </c>
      <c r="S335" s="725"/>
      <c r="T335" s="725"/>
      <c r="U335" s="725"/>
      <c r="V335" s="725"/>
      <c r="W335" s="725"/>
      <c r="X335" s="725"/>
      <c r="Y335" s="725" t="s">
        <v>234</v>
      </c>
      <c r="Z335" s="725"/>
      <c r="AA335" s="725"/>
      <c r="AB335" s="725"/>
      <c r="AC335" s="725"/>
      <c r="AD335" s="725"/>
      <c r="AE335" s="725"/>
      <c r="AF335" s="725" t="s">
        <v>233</v>
      </c>
      <c r="AG335" s="725"/>
      <c r="AH335" s="725"/>
      <c r="AI335" s="725"/>
      <c r="AJ335" s="725"/>
      <c r="AK335" s="725"/>
      <c r="AL335" s="725"/>
      <c r="AM335" s="725" t="s">
        <v>234</v>
      </c>
      <c r="AN335" s="725"/>
      <c r="AO335" s="725"/>
      <c r="AP335" s="725"/>
      <c r="AQ335" s="725"/>
      <c r="AR335" s="725"/>
      <c r="AS335" s="725"/>
      <c r="AT335" s="725"/>
      <c r="AU335" s="244"/>
      <c r="AV335" s="282"/>
      <c r="AW335" s="282"/>
      <c r="EJ335" s="149"/>
      <c r="EK335" s="149"/>
      <c r="EL335" s="149"/>
      <c r="EM335" s="149"/>
    </row>
    <row r="336" spans="4:151" ht="14.25" customHeight="1" x14ac:dyDescent="0.35">
      <c r="D336" s="725"/>
      <c r="E336" s="725"/>
      <c r="F336" s="725"/>
      <c r="G336" s="725"/>
      <c r="H336" s="725"/>
      <c r="I336" s="725"/>
      <c r="J336" s="725"/>
      <c r="K336" s="725"/>
      <c r="L336" s="725"/>
      <c r="M336" s="725"/>
      <c r="N336" s="725"/>
      <c r="O336" s="725"/>
      <c r="P336" s="725"/>
      <c r="Q336" s="725"/>
      <c r="R336" s="725"/>
      <c r="S336" s="725"/>
      <c r="T336" s="725"/>
      <c r="U336" s="725"/>
      <c r="V336" s="725"/>
      <c r="W336" s="725"/>
      <c r="X336" s="725"/>
      <c r="Y336" s="725"/>
      <c r="Z336" s="725"/>
      <c r="AA336" s="725"/>
      <c r="AB336" s="725"/>
      <c r="AC336" s="725"/>
      <c r="AD336" s="725"/>
      <c r="AE336" s="725"/>
      <c r="AF336" s="725"/>
      <c r="AG336" s="725"/>
      <c r="AH336" s="725"/>
      <c r="AI336" s="725"/>
      <c r="AJ336" s="725"/>
      <c r="AK336" s="725"/>
      <c r="AL336" s="725"/>
      <c r="AM336" s="725"/>
      <c r="AN336" s="725"/>
      <c r="AO336" s="725"/>
      <c r="AP336" s="725"/>
      <c r="AQ336" s="725"/>
      <c r="AR336" s="725"/>
      <c r="AS336" s="725"/>
      <c r="AT336" s="725"/>
      <c r="AU336" s="244"/>
      <c r="AV336" s="282"/>
      <c r="AW336" s="282"/>
      <c r="EJ336" s="149"/>
      <c r="EK336" s="558" t="s">
        <v>245</v>
      </c>
      <c r="EL336" s="558"/>
      <c r="EM336" s="149"/>
    </row>
    <row r="337" spans="4:143" ht="14.25" customHeight="1" x14ac:dyDescent="0.35">
      <c r="D337" s="726">
        <v>10.83</v>
      </c>
      <c r="E337" s="726"/>
      <c r="F337" s="726"/>
      <c r="G337" s="726"/>
      <c r="H337" s="726"/>
      <c r="I337" s="726"/>
      <c r="J337" s="726"/>
      <c r="K337" s="726" t="s">
        <v>117</v>
      </c>
      <c r="L337" s="726"/>
      <c r="M337" s="726"/>
      <c r="N337" s="726"/>
      <c r="O337" s="726"/>
      <c r="P337" s="726"/>
      <c r="Q337" s="726"/>
      <c r="R337" s="726">
        <v>30.3</v>
      </c>
      <c r="S337" s="726"/>
      <c r="T337" s="726"/>
      <c r="U337" s="726"/>
      <c r="V337" s="726"/>
      <c r="W337" s="726"/>
      <c r="X337" s="726"/>
      <c r="Y337" s="726">
        <v>7.52</v>
      </c>
      <c r="Z337" s="726"/>
      <c r="AA337" s="726"/>
      <c r="AB337" s="726"/>
      <c r="AC337" s="726"/>
      <c r="AD337" s="726"/>
      <c r="AE337" s="726"/>
      <c r="AF337" s="726">
        <v>22.45</v>
      </c>
      <c r="AG337" s="726"/>
      <c r="AH337" s="726"/>
      <c r="AI337" s="726"/>
      <c r="AJ337" s="726"/>
      <c r="AK337" s="726"/>
      <c r="AL337" s="726"/>
      <c r="AM337" s="726">
        <v>6.05</v>
      </c>
      <c r="AN337" s="726"/>
      <c r="AO337" s="726"/>
      <c r="AP337" s="726"/>
      <c r="AQ337" s="726"/>
      <c r="AR337" s="726"/>
      <c r="AS337" s="726"/>
      <c r="AT337" s="726"/>
      <c r="AU337" s="245"/>
      <c r="AV337" s="245"/>
      <c r="AW337" s="245"/>
      <c r="EJ337" s="149"/>
      <c r="EK337" s="149" t="s">
        <v>119</v>
      </c>
      <c r="EL337" s="149">
        <f>+D337</f>
        <v>10.83</v>
      </c>
      <c r="EM337" s="149"/>
    </row>
    <row r="338" spans="4:143" ht="14.25" customHeight="1" x14ac:dyDescent="0.35">
      <c r="D338" s="726"/>
      <c r="E338" s="726"/>
      <c r="F338" s="726"/>
      <c r="G338" s="726"/>
      <c r="H338" s="726"/>
      <c r="I338" s="726"/>
      <c r="J338" s="726"/>
      <c r="K338" s="726"/>
      <c r="L338" s="726"/>
      <c r="M338" s="726"/>
      <c r="N338" s="726"/>
      <c r="O338" s="726"/>
      <c r="P338" s="726"/>
      <c r="Q338" s="726"/>
      <c r="R338" s="726"/>
      <c r="S338" s="726"/>
      <c r="T338" s="726"/>
      <c r="U338" s="726"/>
      <c r="V338" s="726"/>
      <c r="W338" s="726"/>
      <c r="X338" s="726"/>
      <c r="Y338" s="726"/>
      <c r="Z338" s="726"/>
      <c r="AA338" s="726"/>
      <c r="AB338" s="726"/>
      <c r="AC338" s="726"/>
      <c r="AD338" s="726"/>
      <c r="AE338" s="726"/>
      <c r="AF338" s="726"/>
      <c r="AG338" s="726"/>
      <c r="AH338" s="726"/>
      <c r="AI338" s="726"/>
      <c r="AJ338" s="726"/>
      <c r="AK338" s="726"/>
      <c r="AL338" s="726"/>
      <c r="AM338" s="726"/>
      <c r="AN338" s="726"/>
      <c r="AO338" s="726"/>
      <c r="AP338" s="726"/>
      <c r="AQ338" s="726"/>
      <c r="AR338" s="726"/>
      <c r="AS338" s="726"/>
      <c r="AT338" s="726"/>
      <c r="AU338" s="245"/>
      <c r="AV338" s="245"/>
      <c r="AW338" s="245"/>
      <c r="EJ338" s="149"/>
      <c r="EK338" s="149" t="s">
        <v>120</v>
      </c>
      <c r="EL338" s="149">
        <f>+R337</f>
        <v>30.3</v>
      </c>
      <c r="EM338" s="149"/>
    </row>
    <row r="339" spans="4:143" ht="14.25" customHeight="1" x14ac:dyDescent="0.35">
      <c r="D339" s="535" t="s">
        <v>236</v>
      </c>
      <c r="E339" s="535"/>
      <c r="F339" s="535"/>
      <c r="G339" s="535"/>
      <c r="H339" s="535"/>
      <c r="I339" s="535"/>
      <c r="J339" s="535"/>
      <c r="K339" s="535"/>
      <c r="L339" s="535"/>
      <c r="M339" s="535"/>
      <c r="N339" s="535"/>
      <c r="O339" s="535"/>
      <c r="P339" s="535"/>
      <c r="Q339" s="535"/>
      <c r="R339" s="535"/>
      <c r="S339" s="535"/>
      <c r="T339" s="535"/>
      <c r="U339" s="535"/>
      <c r="V339" s="535"/>
      <c r="W339" s="535"/>
      <c r="X339" s="535"/>
      <c r="Y339" s="535"/>
      <c r="Z339" s="535"/>
      <c r="AA339" s="535"/>
      <c r="AB339" s="535"/>
      <c r="AC339" s="535"/>
      <c r="AD339" s="535"/>
      <c r="AE339" s="535"/>
      <c r="AF339" s="535"/>
      <c r="AG339" s="535"/>
      <c r="AH339" s="535"/>
      <c r="AI339" s="535"/>
      <c r="AJ339" s="535"/>
      <c r="AK339" s="535"/>
      <c r="AL339" s="535"/>
      <c r="AM339" s="535"/>
      <c r="AN339" s="535"/>
      <c r="AO339" s="535"/>
      <c r="AP339" s="535"/>
      <c r="AQ339" s="535"/>
      <c r="AR339" s="535"/>
      <c r="AS339" s="535"/>
      <c r="AT339" s="535"/>
      <c r="AU339" s="224"/>
      <c r="AV339" s="224"/>
      <c r="AW339" s="224"/>
      <c r="EJ339" s="149"/>
      <c r="EK339" s="149" t="s">
        <v>121</v>
      </c>
      <c r="EL339" s="149">
        <f>+AF337</f>
        <v>22.45</v>
      </c>
      <c r="EM339" s="149"/>
    </row>
    <row r="340" spans="4:143" ht="14.25" customHeight="1" x14ac:dyDescent="0.35">
      <c r="EJ340" s="149"/>
      <c r="EK340" s="149"/>
      <c r="EL340" s="149"/>
      <c r="EM340" s="149"/>
    </row>
    <row r="341" spans="4:143" ht="14.25" customHeight="1" x14ac:dyDescent="0.35">
      <c r="D341" s="432" t="s">
        <v>237</v>
      </c>
      <c r="E341" s="432"/>
      <c r="F341" s="432"/>
      <c r="G341" s="432"/>
      <c r="H341" s="432"/>
      <c r="I341" s="432"/>
      <c r="J341" s="432"/>
      <c r="K341" s="432"/>
      <c r="L341" s="432"/>
      <c r="M341" s="432"/>
      <c r="N341" s="432"/>
      <c r="O341" s="432"/>
      <c r="P341" s="432"/>
      <c r="Q341" s="432"/>
      <c r="R341" s="432"/>
      <c r="S341" s="432"/>
      <c r="T341" s="432"/>
      <c r="U341" s="432"/>
      <c r="V341" s="432"/>
      <c r="W341" s="432"/>
      <c r="X341" s="432"/>
      <c r="Y341" s="432"/>
      <c r="Z341" s="432"/>
      <c r="AA341" s="432"/>
      <c r="AB341" s="432"/>
      <c r="AC341" s="432"/>
      <c r="AD341" s="432"/>
      <c r="AE341" s="432"/>
      <c r="AF341" s="432"/>
      <c r="AG341" s="432"/>
      <c r="AH341" s="432"/>
      <c r="AI341" s="432"/>
      <c r="AJ341" s="432"/>
      <c r="AK341" s="432"/>
      <c r="AL341" s="432"/>
      <c r="AM341" s="432"/>
      <c r="AN341" s="432"/>
      <c r="AO341" s="432"/>
      <c r="AP341" s="432"/>
      <c r="AQ341" s="432"/>
      <c r="AR341" s="432"/>
      <c r="AS341" s="432"/>
      <c r="AT341" s="432"/>
      <c r="AU341" s="216"/>
      <c r="AV341" s="216"/>
      <c r="AW341" s="216"/>
      <c r="EJ341" s="149"/>
      <c r="EK341" s="149"/>
      <c r="EL341" s="149"/>
      <c r="EM341" s="149"/>
    </row>
    <row r="342" spans="4:143" ht="14.25" customHeight="1" x14ac:dyDescent="0.35">
      <c r="D342" s="432"/>
      <c r="E342" s="432"/>
      <c r="F342" s="432"/>
      <c r="G342" s="432"/>
      <c r="H342" s="432"/>
      <c r="I342" s="432"/>
      <c r="J342" s="432"/>
      <c r="K342" s="432"/>
      <c r="L342" s="432"/>
      <c r="M342" s="432"/>
      <c r="N342" s="432"/>
      <c r="O342" s="432"/>
      <c r="P342" s="432"/>
      <c r="Q342" s="432"/>
      <c r="R342" s="432"/>
      <c r="S342" s="432"/>
      <c r="T342" s="432"/>
      <c r="U342" s="432"/>
      <c r="V342" s="432"/>
      <c r="W342" s="432"/>
      <c r="X342" s="432"/>
      <c r="Y342" s="432"/>
      <c r="Z342" s="432"/>
      <c r="AA342" s="432"/>
      <c r="AB342" s="432"/>
      <c r="AC342" s="432"/>
      <c r="AD342" s="432"/>
      <c r="AE342" s="432"/>
      <c r="AF342" s="432"/>
      <c r="AG342" s="432"/>
      <c r="AH342" s="432"/>
      <c r="AI342" s="432"/>
      <c r="AJ342" s="432"/>
      <c r="AK342" s="432"/>
      <c r="AL342" s="432"/>
      <c r="AM342" s="432"/>
      <c r="AN342" s="432"/>
      <c r="AO342" s="432"/>
      <c r="AP342" s="432"/>
      <c r="AQ342" s="432"/>
      <c r="AR342" s="432"/>
      <c r="AS342" s="432"/>
      <c r="AT342" s="432"/>
      <c r="AU342" s="216"/>
      <c r="AV342" s="216"/>
      <c r="AW342" s="216"/>
    </row>
    <row r="343" spans="4:143" ht="14.25" customHeight="1" x14ac:dyDescent="0.35">
      <c r="D343" s="433" t="s">
        <v>238</v>
      </c>
      <c r="E343" s="433"/>
      <c r="F343" s="433"/>
      <c r="G343" s="433"/>
      <c r="H343" s="433"/>
      <c r="I343" s="433"/>
      <c r="J343" s="433"/>
      <c r="K343" s="433"/>
      <c r="L343" s="433"/>
      <c r="M343" s="433"/>
      <c r="N343" s="433"/>
      <c r="O343" s="433"/>
      <c r="P343" s="433"/>
      <c r="Q343" s="433"/>
      <c r="R343" s="433"/>
      <c r="S343" s="433"/>
      <c r="T343" s="433"/>
      <c r="U343" s="433"/>
      <c r="V343" s="433"/>
      <c r="W343" s="433" t="s">
        <v>119</v>
      </c>
      <c r="X343" s="433"/>
      <c r="Y343" s="433"/>
      <c r="Z343" s="433"/>
      <c r="AA343" s="433"/>
      <c r="AB343" s="433"/>
      <c r="AC343" s="433"/>
      <c r="AD343" s="433"/>
      <c r="AE343" s="433" t="s">
        <v>120</v>
      </c>
      <c r="AF343" s="433"/>
      <c r="AG343" s="433"/>
      <c r="AH343" s="433"/>
      <c r="AI343" s="433"/>
      <c r="AJ343" s="433"/>
      <c r="AK343" s="433"/>
      <c r="AL343" s="433"/>
      <c r="AM343" s="433" t="s">
        <v>121</v>
      </c>
      <c r="AN343" s="433"/>
      <c r="AO343" s="433"/>
      <c r="AP343" s="433"/>
      <c r="AQ343" s="433"/>
      <c r="AR343" s="433"/>
      <c r="AS343" s="433"/>
      <c r="AT343" s="433"/>
      <c r="AU343" s="246"/>
      <c r="AV343" s="281"/>
      <c r="AW343" s="281"/>
    </row>
    <row r="344" spans="4:143" ht="14.25" customHeight="1" x14ac:dyDescent="0.35">
      <c r="D344" s="433"/>
      <c r="E344" s="433"/>
      <c r="F344" s="433"/>
      <c r="G344" s="433"/>
      <c r="H344" s="433"/>
      <c r="I344" s="433"/>
      <c r="J344" s="433"/>
      <c r="K344" s="433"/>
      <c r="L344" s="433"/>
      <c r="M344" s="433"/>
      <c r="N344" s="433"/>
      <c r="O344" s="433"/>
      <c r="P344" s="433"/>
      <c r="Q344" s="433"/>
      <c r="R344" s="433"/>
      <c r="S344" s="433"/>
      <c r="T344" s="433"/>
      <c r="U344" s="433"/>
      <c r="V344" s="433"/>
      <c r="W344" s="433"/>
      <c r="X344" s="433"/>
      <c r="Y344" s="433"/>
      <c r="Z344" s="433"/>
      <c r="AA344" s="433"/>
      <c r="AB344" s="433"/>
      <c r="AC344" s="433"/>
      <c r="AD344" s="433"/>
      <c r="AE344" s="433"/>
      <c r="AF344" s="433"/>
      <c r="AG344" s="433"/>
      <c r="AH344" s="433"/>
      <c r="AI344" s="433"/>
      <c r="AJ344" s="433"/>
      <c r="AK344" s="433"/>
      <c r="AL344" s="433"/>
      <c r="AM344" s="433"/>
      <c r="AN344" s="433"/>
      <c r="AO344" s="433"/>
      <c r="AP344" s="433"/>
      <c r="AQ344" s="433"/>
      <c r="AR344" s="433"/>
      <c r="AS344" s="433"/>
      <c r="AT344" s="433"/>
      <c r="AU344" s="246"/>
      <c r="AV344" s="281"/>
      <c r="AW344" s="281"/>
    </row>
    <row r="345" spans="4:143" ht="14.25" customHeight="1" x14ac:dyDescent="0.35">
      <c r="D345" s="723" t="s">
        <v>239</v>
      </c>
      <c r="E345" s="723"/>
      <c r="F345" s="723"/>
      <c r="G345" s="723"/>
      <c r="H345" s="723"/>
      <c r="I345" s="723"/>
      <c r="J345" s="723"/>
      <c r="K345" s="723"/>
      <c r="L345" s="723"/>
      <c r="M345" s="723"/>
      <c r="N345" s="723"/>
      <c r="O345" s="723"/>
      <c r="P345" s="723"/>
      <c r="Q345" s="723"/>
      <c r="R345" s="723"/>
      <c r="S345" s="723"/>
      <c r="T345" s="723"/>
      <c r="U345" s="723"/>
      <c r="V345" s="723"/>
      <c r="W345" s="316">
        <v>0.42</v>
      </c>
      <c r="X345" s="316"/>
      <c r="Y345" s="316"/>
      <c r="Z345" s="316"/>
      <c r="AA345" s="316"/>
      <c r="AB345" s="316"/>
      <c r="AC345" s="316"/>
      <c r="AD345" s="316"/>
      <c r="AE345" s="316">
        <v>11.56</v>
      </c>
      <c r="AF345" s="316"/>
      <c r="AG345" s="316"/>
      <c r="AH345" s="316"/>
      <c r="AI345" s="316"/>
      <c r="AJ345" s="316"/>
      <c r="AK345" s="316"/>
      <c r="AL345" s="316"/>
      <c r="AM345" s="316">
        <f>SUM(W345:AL345)</f>
        <v>11.98</v>
      </c>
      <c r="AN345" s="316"/>
      <c r="AO345" s="316"/>
      <c r="AP345" s="316"/>
      <c r="AQ345" s="316"/>
      <c r="AR345" s="316"/>
      <c r="AS345" s="316"/>
      <c r="AT345" s="316"/>
      <c r="AU345" s="247"/>
      <c r="AV345" s="255"/>
      <c r="AW345" s="255"/>
    </row>
    <row r="346" spans="4:143" ht="14.25" customHeight="1" x14ac:dyDescent="0.35">
      <c r="D346" s="723" t="s">
        <v>240</v>
      </c>
      <c r="E346" s="723"/>
      <c r="F346" s="723"/>
      <c r="G346" s="723"/>
      <c r="H346" s="723"/>
      <c r="I346" s="723"/>
      <c r="J346" s="723"/>
      <c r="K346" s="723"/>
      <c r="L346" s="723"/>
      <c r="M346" s="723"/>
      <c r="N346" s="723"/>
      <c r="O346" s="723"/>
      <c r="P346" s="723"/>
      <c r="Q346" s="723"/>
      <c r="R346" s="723"/>
      <c r="S346" s="723"/>
      <c r="T346" s="723"/>
      <c r="U346" s="723"/>
      <c r="V346" s="723"/>
      <c r="W346" s="316">
        <v>0.85</v>
      </c>
      <c r="X346" s="316"/>
      <c r="Y346" s="316"/>
      <c r="Z346" s="316"/>
      <c r="AA346" s="316"/>
      <c r="AB346" s="316"/>
      <c r="AC346" s="316"/>
      <c r="AD346" s="316"/>
      <c r="AE346" s="316">
        <v>10.4</v>
      </c>
      <c r="AF346" s="316"/>
      <c r="AG346" s="316"/>
      <c r="AH346" s="316"/>
      <c r="AI346" s="316"/>
      <c r="AJ346" s="316"/>
      <c r="AK346" s="316"/>
      <c r="AL346" s="316"/>
      <c r="AM346" s="316">
        <f t="shared" ref="AM346:AM350" si="12">SUM(W346:AL346)</f>
        <v>11.25</v>
      </c>
      <c r="AN346" s="316"/>
      <c r="AO346" s="316"/>
      <c r="AP346" s="316"/>
      <c r="AQ346" s="316"/>
      <c r="AR346" s="316"/>
      <c r="AS346" s="316"/>
      <c r="AT346" s="316"/>
      <c r="AU346" s="247"/>
      <c r="AV346" s="255"/>
      <c r="AW346" s="255"/>
    </row>
    <row r="347" spans="4:143" ht="14.25" customHeight="1" x14ac:dyDescent="0.35">
      <c r="D347" s="723" t="s">
        <v>241</v>
      </c>
      <c r="E347" s="723"/>
      <c r="F347" s="723"/>
      <c r="G347" s="723"/>
      <c r="H347" s="723"/>
      <c r="I347" s="723"/>
      <c r="J347" s="723"/>
      <c r="K347" s="723"/>
      <c r="L347" s="723"/>
      <c r="M347" s="723"/>
      <c r="N347" s="723"/>
      <c r="O347" s="723"/>
      <c r="P347" s="723"/>
      <c r="Q347" s="723"/>
      <c r="R347" s="723"/>
      <c r="S347" s="723"/>
      <c r="T347" s="723"/>
      <c r="U347" s="723"/>
      <c r="V347" s="723"/>
      <c r="W347" s="316">
        <v>0.85</v>
      </c>
      <c r="X347" s="316"/>
      <c r="Y347" s="316"/>
      <c r="Z347" s="316"/>
      <c r="AA347" s="316"/>
      <c r="AB347" s="316"/>
      <c r="AC347" s="316"/>
      <c r="AD347" s="316"/>
      <c r="AE347" s="316">
        <v>3.31</v>
      </c>
      <c r="AF347" s="316"/>
      <c r="AG347" s="316"/>
      <c r="AH347" s="316"/>
      <c r="AI347" s="316"/>
      <c r="AJ347" s="316"/>
      <c r="AK347" s="316"/>
      <c r="AL347" s="316"/>
      <c r="AM347" s="316">
        <f t="shared" si="12"/>
        <v>4.16</v>
      </c>
      <c r="AN347" s="316"/>
      <c r="AO347" s="316"/>
      <c r="AP347" s="316"/>
      <c r="AQ347" s="316"/>
      <c r="AR347" s="316"/>
      <c r="AS347" s="316"/>
      <c r="AT347" s="316"/>
      <c r="AU347" s="247"/>
      <c r="AV347" s="255"/>
      <c r="AW347" s="255"/>
    </row>
    <row r="348" spans="4:143" ht="14.25" customHeight="1" x14ac:dyDescent="0.35">
      <c r="D348" s="723" t="s">
        <v>242</v>
      </c>
      <c r="E348" s="723"/>
      <c r="F348" s="723"/>
      <c r="G348" s="723"/>
      <c r="H348" s="723"/>
      <c r="I348" s="723"/>
      <c r="J348" s="723"/>
      <c r="K348" s="723"/>
      <c r="L348" s="723"/>
      <c r="M348" s="723"/>
      <c r="N348" s="723"/>
      <c r="O348" s="723"/>
      <c r="P348" s="723"/>
      <c r="Q348" s="723"/>
      <c r="R348" s="723"/>
      <c r="S348" s="723"/>
      <c r="T348" s="723"/>
      <c r="U348" s="723"/>
      <c r="V348" s="723"/>
      <c r="W348" s="316">
        <v>0</v>
      </c>
      <c r="X348" s="316"/>
      <c r="Y348" s="316"/>
      <c r="Z348" s="316"/>
      <c r="AA348" s="316"/>
      <c r="AB348" s="316"/>
      <c r="AC348" s="316"/>
      <c r="AD348" s="316"/>
      <c r="AE348" s="316">
        <v>18.920000000000002</v>
      </c>
      <c r="AF348" s="316"/>
      <c r="AG348" s="316"/>
      <c r="AH348" s="316"/>
      <c r="AI348" s="316"/>
      <c r="AJ348" s="316"/>
      <c r="AK348" s="316"/>
      <c r="AL348" s="316"/>
      <c r="AM348" s="316">
        <f t="shared" si="12"/>
        <v>18.920000000000002</v>
      </c>
      <c r="AN348" s="316"/>
      <c r="AO348" s="316"/>
      <c r="AP348" s="316"/>
      <c r="AQ348" s="316"/>
      <c r="AR348" s="316"/>
      <c r="AS348" s="316"/>
      <c r="AT348" s="316"/>
      <c r="AU348" s="247"/>
      <c r="AV348" s="255"/>
      <c r="AW348" s="255"/>
      <c r="AY348" s="3"/>
    </row>
    <row r="349" spans="4:143" ht="14.25" customHeight="1" x14ac:dyDescent="0.35">
      <c r="D349" s="723" t="s">
        <v>243</v>
      </c>
      <c r="E349" s="723"/>
      <c r="F349" s="723"/>
      <c r="G349" s="723"/>
      <c r="H349" s="723"/>
      <c r="I349" s="723"/>
      <c r="J349" s="723"/>
      <c r="K349" s="723"/>
      <c r="L349" s="723"/>
      <c r="M349" s="723"/>
      <c r="N349" s="723"/>
      <c r="O349" s="723"/>
      <c r="P349" s="723"/>
      <c r="Q349" s="723"/>
      <c r="R349" s="723"/>
      <c r="S349" s="723"/>
      <c r="T349" s="723"/>
      <c r="U349" s="723"/>
      <c r="V349" s="723"/>
      <c r="W349" s="316">
        <v>0.59</v>
      </c>
      <c r="X349" s="316"/>
      <c r="Y349" s="316"/>
      <c r="Z349" s="316"/>
      <c r="AA349" s="316"/>
      <c r="AB349" s="316"/>
      <c r="AC349" s="316"/>
      <c r="AD349" s="316"/>
      <c r="AE349" s="316">
        <v>8.6</v>
      </c>
      <c r="AF349" s="316"/>
      <c r="AG349" s="316"/>
      <c r="AH349" s="316"/>
      <c r="AI349" s="316"/>
      <c r="AJ349" s="316"/>
      <c r="AK349" s="316"/>
      <c r="AL349" s="316"/>
      <c r="AM349" s="316">
        <f t="shared" si="12"/>
        <v>9.19</v>
      </c>
      <c r="AN349" s="316"/>
      <c r="AO349" s="316"/>
      <c r="AP349" s="316"/>
      <c r="AQ349" s="316"/>
      <c r="AR349" s="316"/>
      <c r="AS349" s="316"/>
      <c r="AT349" s="316"/>
      <c r="AU349" s="247"/>
      <c r="AV349" s="255"/>
      <c r="AW349" s="255"/>
    </row>
    <row r="350" spans="4:143" ht="14.25" customHeight="1" x14ac:dyDescent="0.35">
      <c r="D350" s="723" t="s">
        <v>244</v>
      </c>
      <c r="E350" s="723"/>
      <c r="F350" s="723"/>
      <c r="G350" s="723"/>
      <c r="H350" s="723"/>
      <c r="I350" s="723"/>
      <c r="J350" s="723"/>
      <c r="K350" s="723"/>
      <c r="L350" s="723"/>
      <c r="M350" s="723"/>
      <c r="N350" s="723"/>
      <c r="O350" s="723"/>
      <c r="P350" s="723"/>
      <c r="Q350" s="723"/>
      <c r="R350" s="723"/>
      <c r="S350" s="723"/>
      <c r="T350" s="723"/>
      <c r="U350" s="723"/>
      <c r="V350" s="723"/>
      <c r="W350" s="316">
        <v>4.92</v>
      </c>
      <c r="X350" s="316"/>
      <c r="Y350" s="316"/>
      <c r="Z350" s="316"/>
      <c r="AA350" s="316"/>
      <c r="AB350" s="316"/>
      <c r="AC350" s="316"/>
      <c r="AD350" s="316"/>
      <c r="AE350" s="663">
        <v>8.94</v>
      </c>
      <c r="AF350" s="663"/>
      <c r="AG350" s="663"/>
      <c r="AH350" s="663"/>
      <c r="AI350" s="663"/>
      <c r="AJ350" s="663"/>
      <c r="AK350" s="663"/>
      <c r="AL350" s="663"/>
      <c r="AM350" s="316">
        <f t="shared" si="12"/>
        <v>13.86</v>
      </c>
      <c r="AN350" s="316"/>
      <c r="AO350" s="316"/>
      <c r="AP350" s="316"/>
      <c r="AQ350" s="316"/>
      <c r="AR350" s="316"/>
      <c r="AS350" s="316"/>
      <c r="AT350" s="316"/>
      <c r="AU350" s="247"/>
      <c r="AV350" s="255"/>
      <c r="AW350" s="255"/>
    </row>
    <row r="351" spans="4:143" ht="14.25" customHeight="1" x14ac:dyDescent="0.35">
      <c r="D351" s="535" t="s">
        <v>236</v>
      </c>
      <c r="E351" s="535"/>
      <c r="F351" s="535"/>
      <c r="G351" s="535"/>
      <c r="H351" s="535"/>
      <c r="I351" s="535"/>
      <c r="J351" s="535"/>
      <c r="K351" s="535"/>
      <c r="L351" s="535"/>
      <c r="M351" s="535"/>
      <c r="N351" s="535"/>
      <c r="O351" s="535"/>
      <c r="P351" s="535"/>
      <c r="Q351" s="535"/>
      <c r="R351" s="535"/>
      <c r="S351" s="535"/>
      <c r="T351" s="535"/>
      <c r="U351" s="535"/>
      <c r="V351" s="535"/>
      <c r="W351" s="535"/>
      <c r="X351" s="535"/>
      <c r="Y351" s="535"/>
      <c r="Z351" s="535"/>
      <c r="AA351" s="535"/>
      <c r="AB351" s="535"/>
      <c r="AC351" s="535"/>
      <c r="AD351" s="535"/>
      <c r="AE351" s="535"/>
      <c r="AF351" s="535"/>
      <c r="AG351" s="535"/>
      <c r="AH351" s="535"/>
      <c r="AI351" s="535"/>
      <c r="AJ351" s="535"/>
      <c r="AK351" s="535"/>
      <c r="AL351" s="535"/>
      <c r="AM351" s="535"/>
      <c r="AN351" s="535"/>
      <c r="AO351" s="535"/>
      <c r="AP351" s="535"/>
      <c r="AQ351" s="535"/>
      <c r="AR351" s="535"/>
      <c r="AS351" s="535"/>
      <c r="AT351" s="535"/>
      <c r="AU351" s="224"/>
      <c r="AV351" s="224"/>
      <c r="AW351" s="224"/>
      <c r="AY351" s="285" t="s">
        <v>236</v>
      </c>
      <c r="AZ351" s="285"/>
      <c r="BA351" s="285"/>
      <c r="BB351" s="285"/>
      <c r="BC351" s="285"/>
      <c r="BD351" s="285"/>
      <c r="BE351" s="285"/>
      <c r="BF351" s="285"/>
      <c r="BG351" s="285"/>
      <c r="BH351" s="285"/>
      <c r="BI351" s="285"/>
      <c r="BJ351" s="285"/>
      <c r="BK351" s="285"/>
      <c r="BL351" s="285"/>
      <c r="BM351" s="285"/>
      <c r="BN351" s="285"/>
      <c r="BO351" s="285"/>
      <c r="BP351" s="285"/>
      <c r="BQ351" s="285"/>
      <c r="BR351" s="285"/>
      <c r="BS351" s="285"/>
      <c r="BT351" s="285"/>
      <c r="BU351" s="285"/>
      <c r="BV351" s="285"/>
    </row>
    <row r="352" spans="4:143" ht="14.25" customHeight="1" x14ac:dyDescent="0.35"/>
    <row r="353" spans="4:97" ht="14.25" customHeight="1" x14ac:dyDescent="0.35">
      <c r="D353" s="724" t="s">
        <v>1062</v>
      </c>
      <c r="E353" s="724"/>
      <c r="F353" s="724"/>
      <c r="G353" s="724"/>
      <c r="H353" s="724"/>
      <c r="I353" s="724"/>
      <c r="J353" s="724"/>
      <c r="K353" s="724"/>
      <c r="L353" s="724"/>
      <c r="M353" s="724"/>
      <c r="N353" s="724"/>
      <c r="O353" s="724"/>
      <c r="P353" s="724"/>
      <c r="Q353" s="724"/>
      <c r="R353" s="724"/>
      <c r="S353" s="724"/>
      <c r="T353" s="724"/>
      <c r="U353" s="724"/>
      <c r="V353" s="724"/>
      <c r="W353" s="724"/>
      <c r="X353" s="724"/>
      <c r="Y353" s="724"/>
      <c r="Z353" s="724"/>
      <c r="AA353" s="724"/>
      <c r="AB353" s="724"/>
      <c r="AC353" s="724"/>
      <c r="AD353" s="724"/>
      <c r="AE353" s="724"/>
      <c r="AF353" s="724"/>
      <c r="AG353" s="724"/>
      <c r="AH353" s="724"/>
      <c r="AI353" s="724"/>
      <c r="AJ353" s="724"/>
      <c r="AK353" s="724"/>
      <c r="AL353" s="724"/>
      <c r="AM353" s="724"/>
      <c r="AN353" s="724"/>
      <c r="AO353" s="724"/>
      <c r="AP353" s="724"/>
      <c r="AQ353" s="724"/>
      <c r="AR353" s="724"/>
      <c r="AS353" s="724"/>
      <c r="AT353" s="724"/>
      <c r="AU353" s="724"/>
      <c r="AV353" s="724"/>
      <c r="AW353" s="724"/>
      <c r="AX353" s="724"/>
      <c r="AY353" s="724"/>
      <c r="AZ353" s="724"/>
      <c r="BA353" s="724"/>
      <c r="BB353" s="724"/>
      <c r="BC353" s="724"/>
      <c r="BD353" s="724"/>
      <c r="BE353" s="724"/>
      <c r="BF353" s="724"/>
      <c r="BG353" s="724"/>
      <c r="BH353" s="724"/>
      <c r="BI353" s="724"/>
      <c r="BJ353" s="724"/>
      <c r="BK353" s="724"/>
      <c r="BL353" s="724"/>
      <c r="BM353" s="724"/>
      <c r="BN353" s="724"/>
      <c r="BO353" s="724"/>
      <c r="BP353" s="724"/>
      <c r="BQ353" s="724"/>
      <c r="BR353" s="724"/>
      <c r="BS353" s="724"/>
      <c r="BT353" s="724"/>
      <c r="BU353" s="724"/>
      <c r="BV353" s="724"/>
      <c r="BW353" s="724"/>
      <c r="BX353" s="724"/>
      <c r="BY353" s="724"/>
      <c r="BZ353" s="724"/>
      <c r="CA353" s="724"/>
      <c r="CB353" s="724"/>
      <c r="CC353" s="724"/>
      <c r="CD353" s="724"/>
      <c r="CE353" s="724"/>
      <c r="CF353" s="724"/>
      <c r="CG353" s="724"/>
      <c r="CH353" s="724"/>
      <c r="CI353" s="724"/>
      <c r="CJ353" s="724"/>
      <c r="CK353" s="724"/>
      <c r="CL353" s="724"/>
      <c r="CM353" s="724"/>
      <c r="CN353" s="724"/>
      <c r="CO353" s="724"/>
      <c r="CP353" s="724"/>
      <c r="CQ353" s="724"/>
    </row>
    <row r="354" spans="4:97" ht="14.25" customHeight="1" x14ac:dyDescent="0.35">
      <c r="D354" s="724"/>
      <c r="E354" s="724"/>
      <c r="F354" s="724"/>
      <c r="G354" s="724"/>
      <c r="H354" s="724"/>
      <c r="I354" s="724"/>
      <c r="J354" s="724"/>
      <c r="K354" s="724"/>
      <c r="L354" s="724"/>
      <c r="M354" s="724"/>
      <c r="N354" s="724"/>
      <c r="O354" s="724"/>
      <c r="P354" s="724"/>
      <c r="Q354" s="724"/>
      <c r="R354" s="724"/>
      <c r="S354" s="724"/>
      <c r="T354" s="724"/>
      <c r="U354" s="724"/>
      <c r="V354" s="724"/>
      <c r="W354" s="724"/>
      <c r="X354" s="724"/>
      <c r="Y354" s="724"/>
      <c r="Z354" s="724"/>
      <c r="AA354" s="724"/>
      <c r="AB354" s="724"/>
      <c r="AC354" s="724"/>
      <c r="AD354" s="724"/>
      <c r="AE354" s="724"/>
      <c r="AF354" s="724"/>
      <c r="AG354" s="724"/>
      <c r="AH354" s="724"/>
      <c r="AI354" s="724"/>
      <c r="AJ354" s="724"/>
      <c r="AK354" s="724"/>
      <c r="AL354" s="724"/>
      <c r="AM354" s="724"/>
      <c r="AN354" s="724"/>
      <c r="AO354" s="724"/>
      <c r="AP354" s="724"/>
      <c r="AQ354" s="724"/>
      <c r="AR354" s="724"/>
      <c r="AS354" s="724"/>
      <c r="AT354" s="724"/>
      <c r="AU354" s="724"/>
      <c r="AV354" s="724"/>
      <c r="AW354" s="724"/>
      <c r="AX354" s="724"/>
      <c r="AY354" s="724"/>
      <c r="AZ354" s="724"/>
      <c r="BA354" s="724"/>
      <c r="BB354" s="724"/>
      <c r="BC354" s="724"/>
      <c r="BD354" s="724"/>
      <c r="BE354" s="724"/>
      <c r="BF354" s="724"/>
      <c r="BG354" s="724"/>
      <c r="BH354" s="724"/>
      <c r="BI354" s="724"/>
      <c r="BJ354" s="724"/>
      <c r="BK354" s="724"/>
      <c r="BL354" s="724"/>
      <c r="BM354" s="724"/>
      <c r="BN354" s="724"/>
      <c r="BO354" s="724"/>
      <c r="BP354" s="724"/>
      <c r="BQ354" s="724"/>
      <c r="BR354" s="724"/>
      <c r="BS354" s="724"/>
      <c r="BT354" s="724"/>
      <c r="BU354" s="724"/>
      <c r="BV354" s="724"/>
      <c r="BW354" s="724"/>
      <c r="BX354" s="724"/>
      <c r="BY354" s="724"/>
      <c r="BZ354" s="724"/>
      <c r="CA354" s="724"/>
      <c r="CB354" s="724"/>
      <c r="CC354" s="724"/>
      <c r="CD354" s="724"/>
      <c r="CE354" s="724"/>
      <c r="CF354" s="724"/>
      <c r="CG354" s="724"/>
      <c r="CH354" s="724"/>
      <c r="CI354" s="724"/>
      <c r="CJ354" s="724"/>
      <c r="CK354" s="724"/>
      <c r="CL354" s="724"/>
      <c r="CM354" s="724"/>
      <c r="CN354" s="724"/>
      <c r="CO354" s="724"/>
      <c r="CP354" s="724"/>
      <c r="CQ354" s="724"/>
    </row>
    <row r="355" spans="4:97" ht="14.25" customHeight="1" x14ac:dyDescent="0.35">
      <c r="CG355" s="2"/>
      <c r="CH355" s="2"/>
      <c r="CI355" s="2"/>
      <c r="CJ355" s="2"/>
      <c r="CK355" s="2"/>
      <c r="CL355" s="2"/>
      <c r="CM355" s="2"/>
      <c r="CN355" s="2"/>
      <c r="CO355" s="2"/>
      <c r="CP355" s="2"/>
      <c r="CQ355" s="2"/>
      <c r="CR355" s="2"/>
      <c r="CS355" s="118"/>
    </row>
    <row r="356" spans="4:97" ht="14.25" customHeight="1" x14ac:dyDescent="0.35">
      <c r="D356" s="727" t="s">
        <v>214</v>
      </c>
      <c r="E356" s="727"/>
      <c r="F356" s="727"/>
      <c r="G356" s="727"/>
      <c r="H356" s="727"/>
      <c r="I356" s="727"/>
      <c r="J356" s="727"/>
      <c r="K356" s="727"/>
      <c r="L356" s="727"/>
      <c r="M356" s="727"/>
      <c r="N356" s="727"/>
      <c r="O356" s="727"/>
      <c r="P356" s="727"/>
      <c r="Q356" s="727"/>
      <c r="R356" s="727"/>
      <c r="S356" s="727"/>
      <c r="T356" s="727"/>
      <c r="U356" s="392" t="s">
        <v>121</v>
      </c>
      <c r="V356" s="392"/>
      <c r="W356" s="392"/>
      <c r="X356" s="392"/>
      <c r="Y356" s="392"/>
      <c r="Z356" s="392"/>
      <c r="AA356" s="392"/>
      <c r="AB356" s="392"/>
      <c r="AC356" s="392"/>
      <c r="AD356" s="392"/>
      <c r="AE356" s="392"/>
      <c r="AF356" s="392"/>
      <c r="AG356" s="392"/>
      <c r="AH356" s="392"/>
      <c r="AI356" s="392"/>
      <c r="AJ356" s="392"/>
      <c r="AK356" s="392"/>
      <c r="AL356" s="392"/>
      <c r="AM356" s="393" t="s">
        <v>232</v>
      </c>
      <c r="AN356" s="394"/>
      <c r="AO356" s="394"/>
      <c r="AP356" s="394"/>
      <c r="AQ356" s="394"/>
      <c r="AR356" s="394"/>
      <c r="AS356" s="394"/>
      <c r="AT356" s="394"/>
      <c r="AU356" s="394"/>
      <c r="AV356" s="394"/>
      <c r="AW356" s="394"/>
      <c r="AX356" s="394"/>
      <c r="AY356" s="394"/>
      <c r="AZ356" s="394"/>
      <c r="BA356" s="394"/>
      <c r="BB356" s="394"/>
      <c r="BC356" s="394"/>
      <c r="BD356" s="394"/>
      <c r="BE356" s="394"/>
      <c r="BF356" s="394"/>
      <c r="BG356" s="395"/>
      <c r="BH356" s="392" t="s">
        <v>107</v>
      </c>
      <c r="BI356" s="392"/>
      <c r="BJ356" s="392"/>
      <c r="BK356" s="392"/>
      <c r="BL356" s="392"/>
      <c r="BM356" s="392"/>
      <c r="BN356" s="392"/>
      <c r="BO356" s="392"/>
      <c r="BP356" s="392"/>
      <c r="BQ356" s="392"/>
      <c r="BR356" s="392"/>
      <c r="BS356" s="392"/>
      <c r="BT356" s="392"/>
      <c r="BU356" s="392"/>
      <c r="BV356" s="392"/>
      <c r="BW356" s="392"/>
      <c r="BX356" s="392"/>
      <c r="BY356" s="392"/>
      <c r="BZ356" s="392" t="s">
        <v>231</v>
      </c>
      <c r="CA356" s="392"/>
      <c r="CB356" s="392"/>
      <c r="CC356" s="392"/>
      <c r="CD356" s="392"/>
      <c r="CE356" s="392"/>
      <c r="CF356" s="392"/>
      <c r="CG356" s="392"/>
      <c r="CH356" s="392"/>
      <c r="CI356" s="392"/>
      <c r="CJ356" s="392"/>
      <c r="CK356" s="392"/>
      <c r="CL356" s="392"/>
      <c r="CM356" s="392"/>
      <c r="CN356" s="392"/>
      <c r="CO356" s="392"/>
      <c r="CP356" s="392"/>
      <c r="CQ356" s="392"/>
    </row>
    <row r="357" spans="4:97" ht="14.25" customHeight="1" x14ac:dyDescent="0.35">
      <c r="D357" s="727"/>
      <c r="E357" s="727"/>
      <c r="F357" s="727"/>
      <c r="G357" s="727"/>
      <c r="H357" s="727"/>
      <c r="I357" s="727"/>
      <c r="J357" s="727"/>
      <c r="K357" s="727"/>
      <c r="L357" s="727"/>
      <c r="M357" s="727"/>
      <c r="N357" s="727"/>
      <c r="O357" s="727"/>
      <c r="P357" s="727"/>
      <c r="Q357" s="727"/>
      <c r="R357" s="727"/>
      <c r="S357" s="727"/>
      <c r="T357" s="727"/>
      <c r="U357" s="286" t="s">
        <v>121</v>
      </c>
      <c r="V357" s="287"/>
      <c r="W357" s="287"/>
      <c r="X357" s="287"/>
      <c r="Y357" s="287"/>
      <c r="Z357" s="288"/>
      <c r="AA357" s="444" t="s">
        <v>159</v>
      </c>
      <c r="AB357" s="445"/>
      <c r="AC357" s="445"/>
      <c r="AD357" s="445"/>
      <c r="AE357" s="445"/>
      <c r="AF357" s="449"/>
      <c r="AG357" s="444" t="s">
        <v>160</v>
      </c>
      <c r="AH357" s="445"/>
      <c r="AI357" s="445"/>
      <c r="AJ357" s="445"/>
      <c r="AK357" s="445"/>
      <c r="AL357" s="449"/>
      <c r="AM357" s="286" t="s">
        <v>121</v>
      </c>
      <c r="AN357" s="287"/>
      <c r="AO357" s="287"/>
      <c r="AP357" s="287"/>
      <c r="AQ357" s="287"/>
      <c r="AR357" s="288"/>
      <c r="AS357" s="393" t="s">
        <v>159</v>
      </c>
      <c r="AT357" s="394"/>
      <c r="AU357" s="394"/>
      <c r="AV357" s="394"/>
      <c r="AW357" s="394"/>
      <c r="AX357" s="394"/>
      <c r="AY357" s="394"/>
      <c r="AZ357" s="394"/>
      <c r="BA357" s="395"/>
      <c r="BB357" s="392" t="s">
        <v>160</v>
      </c>
      <c r="BC357" s="392"/>
      <c r="BD357" s="392"/>
      <c r="BE357" s="392"/>
      <c r="BF357" s="392"/>
      <c r="BG357" s="392"/>
      <c r="BH357" s="392" t="s">
        <v>121</v>
      </c>
      <c r="BI357" s="392"/>
      <c r="BJ357" s="392"/>
      <c r="BK357" s="392"/>
      <c r="BL357" s="392"/>
      <c r="BM357" s="392"/>
      <c r="BN357" s="392" t="s">
        <v>159</v>
      </c>
      <c r="BO357" s="392"/>
      <c r="BP357" s="392"/>
      <c r="BQ357" s="392"/>
      <c r="BR357" s="392"/>
      <c r="BS357" s="392"/>
      <c r="BT357" s="392" t="s">
        <v>160</v>
      </c>
      <c r="BU357" s="392"/>
      <c r="BV357" s="392"/>
      <c r="BW357" s="392"/>
      <c r="BX357" s="392"/>
      <c r="BY357" s="392"/>
      <c r="BZ357" s="392" t="s">
        <v>121</v>
      </c>
      <c r="CA357" s="392"/>
      <c r="CB357" s="392"/>
      <c r="CC357" s="392"/>
      <c r="CD357" s="392"/>
      <c r="CE357" s="392"/>
      <c r="CF357" s="392" t="s">
        <v>159</v>
      </c>
      <c r="CG357" s="392"/>
      <c r="CH357" s="392"/>
      <c r="CI357" s="392"/>
      <c r="CJ357" s="392"/>
      <c r="CK357" s="392"/>
      <c r="CL357" s="392" t="s">
        <v>160</v>
      </c>
      <c r="CM357" s="392"/>
      <c r="CN357" s="392"/>
      <c r="CO357" s="392"/>
      <c r="CP357" s="392"/>
      <c r="CQ357" s="392"/>
    </row>
    <row r="358" spans="4:97" ht="14.25" customHeight="1" x14ac:dyDescent="0.35">
      <c r="D358" s="316" t="s">
        <v>691</v>
      </c>
      <c r="E358" s="316"/>
      <c r="F358" s="316"/>
      <c r="G358" s="316"/>
      <c r="H358" s="316"/>
      <c r="I358" s="316"/>
      <c r="J358" s="316"/>
      <c r="K358" s="316"/>
      <c r="L358" s="316"/>
      <c r="M358" s="316"/>
      <c r="N358" s="316"/>
      <c r="O358" s="316"/>
      <c r="P358" s="316"/>
      <c r="Q358" s="316"/>
      <c r="R358" s="316"/>
      <c r="S358" s="316"/>
      <c r="T358" s="316"/>
      <c r="U358" s="316"/>
      <c r="V358" s="316"/>
      <c r="W358" s="316"/>
      <c r="X358" s="316"/>
      <c r="Y358" s="316"/>
      <c r="Z358" s="316"/>
      <c r="AA358" s="316"/>
      <c r="AB358" s="316"/>
      <c r="AC358" s="316"/>
      <c r="AD358" s="316"/>
      <c r="AE358" s="316"/>
      <c r="AF358" s="316"/>
      <c r="AG358" s="435"/>
      <c r="AH358" s="435"/>
      <c r="AI358" s="435"/>
      <c r="AJ358" s="435"/>
      <c r="AK358" s="435"/>
      <c r="AL358" s="435"/>
      <c r="AM358" s="435">
        <f t="shared" ref="AM358" si="13">+BH358+BZ358+CR358</f>
        <v>0</v>
      </c>
      <c r="AN358" s="435"/>
      <c r="AO358" s="435"/>
      <c r="AP358" s="435"/>
      <c r="AQ358" s="435"/>
      <c r="AR358" s="435"/>
      <c r="AS358" s="417">
        <v>0</v>
      </c>
      <c r="AT358" s="418"/>
      <c r="AU358" s="418"/>
      <c r="AV358" s="418"/>
      <c r="AW358" s="418"/>
      <c r="AX358" s="418"/>
      <c r="AY358" s="418"/>
      <c r="AZ358" s="418"/>
      <c r="BA358" s="419"/>
      <c r="BB358" s="435">
        <v>0</v>
      </c>
      <c r="BC358" s="435"/>
      <c r="BD358" s="435"/>
      <c r="BE358" s="435"/>
      <c r="BF358" s="435"/>
      <c r="BG358" s="435"/>
      <c r="BH358" s="417">
        <f t="shared" ref="BH358" si="14">SUM(BN358:BY358)</f>
        <v>0</v>
      </c>
      <c r="BI358" s="418"/>
      <c r="BJ358" s="418"/>
      <c r="BK358" s="418"/>
      <c r="BL358" s="418"/>
      <c r="BM358" s="419"/>
      <c r="BN358" s="313">
        <v>0</v>
      </c>
      <c r="BO358" s="314"/>
      <c r="BP358" s="314"/>
      <c r="BQ358" s="314"/>
      <c r="BR358" s="314"/>
      <c r="BS358" s="315"/>
      <c r="BT358" s="489">
        <v>0</v>
      </c>
      <c r="BU358" s="490"/>
      <c r="BV358" s="490"/>
      <c r="BW358" s="490"/>
      <c r="BX358" s="490"/>
      <c r="BY358" s="491"/>
      <c r="BZ358" s="313">
        <f>SUM(CF358:CQ358)</f>
        <v>0</v>
      </c>
      <c r="CA358" s="314"/>
      <c r="CB358" s="314"/>
      <c r="CC358" s="314"/>
      <c r="CD358" s="314"/>
      <c r="CE358" s="315"/>
      <c r="CF358" s="316">
        <v>0</v>
      </c>
      <c r="CG358" s="316"/>
      <c r="CH358" s="316"/>
      <c r="CI358" s="316"/>
      <c r="CJ358" s="316"/>
      <c r="CK358" s="316"/>
      <c r="CL358" s="339">
        <v>0</v>
      </c>
      <c r="CM358" s="339"/>
      <c r="CN358" s="339"/>
      <c r="CO358" s="339"/>
      <c r="CP358" s="339"/>
      <c r="CQ358" s="339"/>
    </row>
    <row r="359" spans="4:97" ht="14.25" customHeight="1" x14ac:dyDescent="0.35">
      <c r="D359" s="316" t="s">
        <v>215</v>
      </c>
      <c r="E359" s="316"/>
      <c r="F359" s="316"/>
      <c r="G359" s="316"/>
      <c r="H359" s="316"/>
      <c r="I359" s="316"/>
      <c r="J359" s="316"/>
      <c r="K359" s="316"/>
      <c r="L359" s="316"/>
      <c r="M359" s="316"/>
      <c r="N359" s="316"/>
      <c r="O359" s="316"/>
      <c r="P359" s="316"/>
      <c r="Q359" s="316"/>
      <c r="R359" s="316"/>
      <c r="S359" s="316"/>
      <c r="T359" s="316"/>
      <c r="U359" s="316"/>
      <c r="V359" s="316"/>
      <c r="W359" s="316"/>
      <c r="X359" s="316"/>
      <c r="Y359" s="316"/>
      <c r="Z359" s="316"/>
      <c r="AA359" s="316"/>
      <c r="AB359" s="316"/>
      <c r="AC359" s="316"/>
      <c r="AD359" s="316"/>
      <c r="AE359" s="316"/>
      <c r="AF359" s="316"/>
      <c r="AG359" s="435"/>
      <c r="AH359" s="435"/>
      <c r="AI359" s="435"/>
      <c r="AJ359" s="435"/>
      <c r="AK359" s="435"/>
      <c r="AL359" s="435"/>
      <c r="AM359" s="435">
        <v>1</v>
      </c>
      <c r="AN359" s="435"/>
      <c r="AO359" s="435"/>
      <c r="AP359" s="435"/>
      <c r="AQ359" s="435"/>
      <c r="AR359" s="435"/>
      <c r="AS359" s="417">
        <v>1</v>
      </c>
      <c r="AT359" s="418"/>
      <c r="AU359" s="418"/>
      <c r="AV359" s="418"/>
      <c r="AW359" s="418"/>
      <c r="AX359" s="418"/>
      <c r="AY359" s="418"/>
      <c r="AZ359" s="418"/>
      <c r="BA359" s="419"/>
      <c r="BB359" s="435">
        <v>0</v>
      </c>
      <c r="BC359" s="435"/>
      <c r="BD359" s="435"/>
      <c r="BE359" s="435"/>
      <c r="BF359" s="435"/>
      <c r="BG359" s="435"/>
      <c r="BH359" s="417">
        <v>0</v>
      </c>
      <c r="BI359" s="418"/>
      <c r="BJ359" s="418"/>
      <c r="BK359" s="418"/>
      <c r="BL359" s="418"/>
      <c r="BM359" s="419"/>
      <c r="BN359" s="313">
        <v>0</v>
      </c>
      <c r="BO359" s="314"/>
      <c r="BP359" s="314"/>
      <c r="BQ359" s="314"/>
      <c r="BR359" s="314"/>
      <c r="BS359" s="315"/>
      <c r="BT359" s="489">
        <v>0</v>
      </c>
      <c r="BU359" s="490"/>
      <c r="BV359" s="490"/>
      <c r="BW359" s="490"/>
      <c r="BX359" s="490"/>
      <c r="BY359" s="491"/>
      <c r="BZ359" s="313">
        <v>1</v>
      </c>
      <c r="CA359" s="314"/>
      <c r="CB359" s="314"/>
      <c r="CC359" s="314"/>
      <c r="CD359" s="314"/>
      <c r="CE359" s="315"/>
      <c r="CF359" s="316">
        <v>1</v>
      </c>
      <c r="CG359" s="316"/>
      <c r="CH359" s="316"/>
      <c r="CI359" s="316"/>
      <c r="CJ359" s="316"/>
      <c r="CK359" s="316"/>
      <c r="CL359" s="339">
        <v>0</v>
      </c>
      <c r="CM359" s="339"/>
      <c r="CN359" s="339"/>
      <c r="CO359" s="339"/>
      <c r="CP359" s="339"/>
      <c r="CQ359" s="339"/>
    </row>
    <row r="360" spans="4:97" ht="14.25" customHeight="1" x14ac:dyDescent="0.35">
      <c r="D360" s="316" t="s">
        <v>216</v>
      </c>
      <c r="E360" s="316"/>
      <c r="F360" s="316"/>
      <c r="G360" s="316"/>
      <c r="H360" s="316"/>
      <c r="I360" s="316"/>
      <c r="J360" s="316"/>
      <c r="K360" s="316"/>
      <c r="L360" s="316"/>
      <c r="M360" s="316"/>
      <c r="N360" s="316"/>
      <c r="O360" s="316"/>
      <c r="P360" s="316"/>
      <c r="Q360" s="316"/>
      <c r="R360" s="316"/>
      <c r="S360" s="316"/>
      <c r="T360" s="316"/>
      <c r="U360" s="316"/>
      <c r="V360" s="316"/>
      <c r="W360" s="316"/>
      <c r="X360" s="316"/>
      <c r="Y360" s="316"/>
      <c r="Z360" s="316"/>
      <c r="AA360" s="316"/>
      <c r="AB360" s="316"/>
      <c r="AC360" s="316"/>
      <c r="AD360" s="316"/>
      <c r="AE360" s="316"/>
      <c r="AF360" s="316"/>
      <c r="AG360" s="435"/>
      <c r="AH360" s="435"/>
      <c r="AI360" s="435"/>
      <c r="AJ360" s="435"/>
      <c r="AK360" s="435"/>
      <c r="AL360" s="435"/>
      <c r="AM360" s="435">
        <v>1</v>
      </c>
      <c r="AN360" s="435"/>
      <c r="AO360" s="435"/>
      <c r="AP360" s="435"/>
      <c r="AQ360" s="435"/>
      <c r="AR360" s="435"/>
      <c r="AS360" s="417">
        <v>1</v>
      </c>
      <c r="AT360" s="418"/>
      <c r="AU360" s="418"/>
      <c r="AV360" s="418"/>
      <c r="AW360" s="418"/>
      <c r="AX360" s="418"/>
      <c r="AY360" s="418"/>
      <c r="AZ360" s="418"/>
      <c r="BA360" s="419"/>
      <c r="BB360" s="435">
        <v>0</v>
      </c>
      <c r="BC360" s="435"/>
      <c r="BD360" s="435"/>
      <c r="BE360" s="435"/>
      <c r="BF360" s="435"/>
      <c r="BG360" s="435"/>
      <c r="BH360" s="417">
        <v>0</v>
      </c>
      <c r="BI360" s="418"/>
      <c r="BJ360" s="418"/>
      <c r="BK360" s="418"/>
      <c r="BL360" s="418"/>
      <c r="BM360" s="419"/>
      <c r="BN360" s="313">
        <v>0</v>
      </c>
      <c r="BO360" s="314"/>
      <c r="BP360" s="314"/>
      <c r="BQ360" s="314"/>
      <c r="BR360" s="314"/>
      <c r="BS360" s="315"/>
      <c r="BT360" s="489">
        <v>0</v>
      </c>
      <c r="BU360" s="490"/>
      <c r="BV360" s="490"/>
      <c r="BW360" s="490"/>
      <c r="BX360" s="490"/>
      <c r="BY360" s="491"/>
      <c r="BZ360" s="313">
        <v>2</v>
      </c>
      <c r="CA360" s="314"/>
      <c r="CB360" s="314"/>
      <c r="CC360" s="314"/>
      <c r="CD360" s="314"/>
      <c r="CE360" s="315"/>
      <c r="CF360" s="316">
        <v>1</v>
      </c>
      <c r="CG360" s="316"/>
      <c r="CH360" s="316"/>
      <c r="CI360" s="316"/>
      <c r="CJ360" s="316"/>
      <c r="CK360" s="316"/>
      <c r="CL360" s="339">
        <v>1</v>
      </c>
      <c r="CM360" s="339"/>
      <c r="CN360" s="339"/>
      <c r="CO360" s="339"/>
      <c r="CP360" s="339"/>
      <c r="CQ360" s="339"/>
    </row>
    <row r="361" spans="4:97" ht="14.25" customHeight="1" x14ac:dyDescent="0.35">
      <c r="D361" s="316" t="s">
        <v>217</v>
      </c>
      <c r="E361" s="316"/>
      <c r="F361" s="316"/>
      <c r="G361" s="316"/>
      <c r="H361" s="316"/>
      <c r="I361" s="316"/>
      <c r="J361" s="316"/>
      <c r="K361" s="316"/>
      <c r="L361" s="316"/>
      <c r="M361" s="316"/>
      <c r="N361" s="316"/>
      <c r="O361" s="316"/>
      <c r="P361" s="316"/>
      <c r="Q361" s="316"/>
      <c r="R361" s="316"/>
      <c r="S361" s="316"/>
      <c r="T361" s="316"/>
      <c r="U361" s="316"/>
      <c r="V361" s="316"/>
      <c r="W361" s="316"/>
      <c r="X361" s="316"/>
      <c r="Y361" s="316"/>
      <c r="Z361" s="316"/>
      <c r="AA361" s="316"/>
      <c r="AB361" s="316"/>
      <c r="AC361" s="316"/>
      <c r="AD361" s="316"/>
      <c r="AE361" s="316"/>
      <c r="AF361" s="316"/>
      <c r="AG361" s="435"/>
      <c r="AH361" s="435"/>
      <c r="AI361" s="435"/>
      <c r="AJ361" s="435"/>
      <c r="AK361" s="435"/>
      <c r="AL361" s="435"/>
      <c r="AM361" s="435">
        <v>10</v>
      </c>
      <c r="AN361" s="435"/>
      <c r="AO361" s="435"/>
      <c r="AP361" s="435"/>
      <c r="AQ361" s="435"/>
      <c r="AR361" s="435"/>
      <c r="AS361" s="417">
        <v>5</v>
      </c>
      <c r="AT361" s="418"/>
      <c r="AU361" s="418"/>
      <c r="AV361" s="418"/>
      <c r="AW361" s="418"/>
      <c r="AX361" s="418"/>
      <c r="AY361" s="418"/>
      <c r="AZ361" s="418"/>
      <c r="BA361" s="419"/>
      <c r="BB361" s="435">
        <v>5</v>
      </c>
      <c r="BC361" s="435"/>
      <c r="BD361" s="435"/>
      <c r="BE361" s="435"/>
      <c r="BF361" s="435"/>
      <c r="BG361" s="435"/>
      <c r="BH361" s="417">
        <v>0</v>
      </c>
      <c r="BI361" s="418"/>
      <c r="BJ361" s="418"/>
      <c r="BK361" s="418"/>
      <c r="BL361" s="418"/>
      <c r="BM361" s="419"/>
      <c r="BN361" s="313">
        <v>0</v>
      </c>
      <c r="BO361" s="314"/>
      <c r="BP361" s="314"/>
      <c r="BQ361" s="314"/>
      <c r="BR361" s="314"/>
      <c r="BS361" s="315"/>
      <c r="BT361" s="489">
        <v>0</v>
      </c>
      <c r="BU361" s="490"/>
      <c r="BV361" s="490"/>
      <c r="BW361" s="490"/>
      <c r="BX361" s="490"/>
      <c r="BY361" s="491"/>
      <c r="BZ361" s="313">
        <v>4</v>
      </c>
      <c r="CA361" s="314"/>
      <c r="CB361" s="314"/>
      <c r="CC361" s="314"/>
      <c r="CD361" s="314"/>
      <c r="CE361" s="315"/>
      <c r="CF361" s="316">
        <v>2</v>
      </c>
      <c r="CG361" s="316"/>
      <c r="CH361" s="316"/>
      <c r="CI361" s="316"/>
      <c r="CJ361" s="316"/>
      <c r="CK361" s="316"/>
      <c r="CL361" s="339">
        <v>2</v>
      </c>
      <c r="CM361" s="339"/>
      <c r="CN361" s="339"/>
      <c r="CO361" s="339"/>
      <c r="CP361" s="339"/>
      <c r="CQ361" s="339"/>
    </row>
    <row r="362" spans="4:97" ht="14.25" customHeight="1" x14ac:dyDescent="0.35">
      <c r="D362" s="316" t="s">
        <v>218</v>
      </c>
      <c r="E362" s="316"/>
      <c r="F362" s="316"/>
      <c r="G362" s="316"/>
      <c r="H362" s="316"/>
      <c r="I362" s="316"/>
      <c r="J362" s="316"/>
      <c r="K362" s="316"/>
      <c r="L362" s="316"/>
      <c r="M362" s="316"/>
      <c r="N362" s="316"/>
      <c r="O362" s="316"/>
      <c r="P362" s="316"/>
      <c r="Q362" s="316"/>
      <c r="R362" s="316"/>
      <c r="S362" s="316"/>
      <c r="T362" s="316"/>
      <c r="U362" s="316"/>
      <c r="V362" s="316"/>
      <c r="W362" s="316"/>
      <c r="X362" s="316"/>
      <c r="Y362" s="316"/>
      <c r="Z362" s="316"/>
      <c r="AA362" s="316"/>
      <c r="AB362" s="316"/>
      <c r="AC362" s="316"/>
      <c r="AD362" s="316"/>
      <c r="AE362" s="316"/>
      <c r="AF362" s="316"/>
      <c r="AG362" s="435"/>
      <c r="AH362" s="435"/>
      <c r="AI362" s="435"/>
      <c r="AJ362" s="435"/>
      <c r="AK362" s="435"/>
      <c r="AL362" s="435"/>
      <c r="AM362" s="435">
        <v>2</v>
      </c>
      <c r="AN362" s="435"/>
      <c r="AO362" s="435"/>
      <c r="AP362" s="435"/>
      <c r="AQ362" s="435"/>
      <c r="AR362" s="435"/>
      <c r="AS362" s="417">
        <v>1</v>
      </c>
      <c r="AT362" s="418"/>
      <c r="AU362" s="418"/>
      <c r="AV362" s="418"/>
      <c r="AW362" s="418"/>
      <c r="AX362" s="418"/>
      <c r="AY362" s="418"/>
      <c r="AZ362" s="418"/>
      <c r="BA362" s="419"/>
      <c r="BB362" s="435">
        <v>1</v>
      </c>
      <c r="BC362" s="435"/>
      <c r="BD362" s="435"/>
      <c r="BE362" s="435"/>
      <c r="BF362" s="435"/>
      <c r="BG362" s="435"/>
      <c r="BH362" s="417">
        <v>0</v>
      </c>
      <c r="BI362" s="418"/>
      <c r="BJ362" s="418"/>
      <c r="BK362" s="418"/>
      <c r="BL362" s="418"/>
      <c r="BM362" s="419"/>
      <c r="BN362" s="313">
        <v>0</v>
      </c>
      <c r="BO362" s="314"/>
      <c r="BP362" s="314"/>
      <c r="BQ362" s="314"/>
      <c r="BR362" s="314"/>
      <c r="BS362" s="315"/>
      <c r="BT362" s="489">
        <v>0</v>
      </c>
      <c r="BU362" s="490"/>
      <c r="BV362" s="490"/>
      <c r="BW362" s="490"/>
      <c r="BX362" s="490"/>
      <c r="BY362" s="491"/>
      <c r="BZ362" s="313">
        <v>2</v>
      </c>
      <c r="CA362" s="314"/>
      <c r="CB362" s="314"/>
      <c r="CC362" s="314"/>
      <c r="CD362" s="314"/>
      <c r="CE362" s="315"/>
      <c r="CF362" s="316">
        <v>1</v>
      </c>
      <c r="CG362" s="316"/>
      <c r="CH362" s="316"/>
      <c r="CI362" s="316"/>
      <c r="CJ362" s="316"/>
      <c r="CK362" s="316"/>
      <c r="CL362" s="339">
        <v>1</v>
      </c>
      <c r="CM362" s="339"/>
      <c r="CN362" s="339"/>
      <c r="CO362" s="339"/>
      <c r="CP362" s="339"/>
      <c r="CQ362" s="339"/>
    </row>
    <row r="363" spans="4:97" ht="14.25" customHeight="1" x14ac:dyDescent="0.35">
      <c r="D363" s="316" t="s">
        <v>219</v>
      </c>
      <c r="E363" s="316"/>
      <c r="F363" s="316"/>
      <c r="G363" s="316"/>
      <c r="H363" s="316"/>
      <c r="I363" s="316"/>
      <c r="J363" s="316"/>
      <c r="K363" s="316"/>
      <c r="L363" s="316"/>
      <c r="M363" s="316"/>
      <c r="N363" s="316"/>
      <c r="O363" s="316"/>
      <c r="P363" s="316"/>
      <c r="Q363" s="316"/>
      <c r="R363" s="316"/>
      <c r="S363" s="316"/>
      <c r="T363" s="316"/>
      <c r="U363" s="316"/>
      <c r="V363" s="316"/>
      <c r="W363" s="316"/>
      <c r="X363" s="316"/>
      <c r="Y363" s="316"/>
      <c r="Z363" s="316"/>
      <c r="AA363" s="316"/>
      <c r="AB363" s="316"/>
      <c r="AC363" s="316"/>
      <c r="AD363" s="316"/>
      <c r="AE363" s="316"/>
      <c r="AF363" s="316"/>
      <c r="AG363" s="435"/>
      <c r="AH363" s="435"/>
      <c r="AI363" s="435"/>
      <c r="AJ363" s="435"/>
      <c r="AK363" s="435"/>
      <c r="AL363" s="435"/>
      <c r="AM363" s="435">
        <v>6</v>
      </c>
      <c r="AN363" s="435"/>
      <c r="AO363" s="435"/>
      <c r="AP363" s="435"/>
      <c r="AQ363" s="435"/>
      <c r="AR363" s="435"/>
      <c r="AS363" s="417">
        <v>3</v>
      </c>
      <c r="AT363" s="418"/>
      <c r="AU363" s="418"/>
      <c r="AV363" s="418"/>
      <c r="AW363" s="418"/>
      <c r="AX363" s="418"/>
      <c r="AY363" s="418"/>
      <c r="AZ363" s="418"/>
      <c r="BA363" s="419"/>
      <c r="BB363" s="435">
        <v>3</v>
      </c>
      <c r="BC363" s="435"/>
      <c r="BD363" s="435"/>
      <c r="BE363" s="435"/>
      <c r="BF363" s="435"/>
      <c r="BG363" s="435"/>
      <c r="BH363" s="417">
        <v>0</v>
      </c>
      <c r="BI363" s="418"/>
      <c r="BJ363" s="418"/>
      <c r="BK363" s="418"/>
      <c r="BL363" s="418"/>
      <c r="BM363" s="419"/>
      <c r="BN363" s="313">
        <v>0</v>
      </c>
      <c r="BO363" s="314"/>
      <c r="BP363" s="314"/>
      <c r="BQ363" s="314"/>
      <c r="BR363" s="314"/>
      <c r="BS363" s="315"/>
      <c r="BT363" s="489">
        <v>0</v>
      </c>
      <c r="BU363" s="490"/>
      <c r="BV363" s="490"/>
      <c r="BW363" s="490"/>
      <c r="BX363" s="490"/>
      <c r="BY363" s="491"/>
      <c r="BZ363" s="313">
        <v>2</v>
      </c>
      <c r="CA363" s="314"/>
      <c r="CB363" s="314"/>
      <c r="CC363" s="314"/>
      <c r="CD363" s="314"/>
      <c r="CE363" s="315"/>
      <c r="CF363" s="316">
        <v>1</v>
      </c>
      <c r="CG363" s="316"/>
      <c r="CH363" s="316"/>
      <c r="CI363" s="316"/>
      <c r="CJ363" s="316"/>
      <c r="CK363" s="316"/>
      <c r="CL363" s="339">
        <v>1</v>
      </c>
      <c r="CM363" s="339"/>
      <c r="CN363" s="339"/>
      <c r="CO363" s="339"/>
      <c r="CP363" s="339"/>
      <c r="CQ363" s="339"/>
    </row>
    <row r="364" spans="4:97" ht="14.25" customHeight="1" x14ac:dyDescent="0.35">
      <c r="D364" s="316" t="s">
        <v>220</v>
      </c>
      <c r="E364" s="316"/>
      <c r="F364" s="316"/>
      <c r="G364" s="316"/>
      <c r="H364" s="316"/>
      <c r="I364" s="316"/>
      <c r="J364" s="316"/>
      <c r="K364" s="316"/>
      <c r="L364" s="316"/>
      <c r="M364" s="316"/>
      <c r="N364" s="316"/>
      <c r="O364" s="316"/>
      <c r="P364" s="316"/>
      <c r="Q364" s="316"/>
      <c r="R364" s="316"/>
      <c r="S364" s="316"/>
      <c r="T364" s="316"/>
      <c r="U364" s="316"/>
      <c r="V364" s="316"/>
      <c r="W364" s="316"/>
      <c r="X364" s="316"/>
      <c r="Y364" s="316"/>
      <c r="Z364" s="316"/>
      <c r="AA364" s="316"/>
      <c r="AB364" s="316"/>
      <c r="AC364" s="316"/>
      <c r="AD364" s="316"/>
      <c r="AE364" s="316"/>
      <c r="AF364" s="316"/>
      <c r="AG364" s="435"/>
      <c r="AH364" s="435"/>
      <c r="AI364" s="435"/>
      <c r="AJ364" s="435"/>
      <c r="AK364" s="435"/>
      <c r="AL364" s="435"/>
      <c r="AM364" s="435">
        <v>0</v>
      </c>
      <c r="AN364" s="435"/>
      <c r="AO364" s="435"/>
      <c r="AP364" s="435"/>
      <c r="AQ364" s="435"/>
      <c r="AR364" s="435"/>
      <c r="AS364" s="417">
        <v>0</v>
      </c>
      <c r="AT364" s="418"/>
      <c r="AU364" s="418"/>
      <c r="AV364" s="418"/>
      <c r="AW364" s="418"/>
      <c r="AX364" s="418"/>
      <c r="AY364" s="418"/>
      <c r="AZ364" s="418"/>
      <c r="BA364" s="419"/>
      <c r="BB364" s="435">
        <v>0</v>
      </c>
      <c r="BC364" s="435"/>
      <c r="BD364" s="435"/>
      <c r="BE364" s="435"/>
      <c r="BF364" s="435"/>
      <c r="BG364" s="435"/>
      <c r="BH364" s="417">
        <v>0</v>
      </c>
      <c r="BI364" s="418"/>
      <c r="BJ364" s="418"/>
      <c r="BK364" s="418"/>
      <c r="BL364" s="418"/>
      <c r="BM364" s="419"/>
      <c r="BN364" s="313">
        <v>0</v>
      </c>
      <c r="BO364" s="314"/>
      <c r="BP364" s="314"/>
      <c r="BQ364" s="314"/>
      <c r="BR364" s="314"/>
      <c r="BS364" s="315"/>
      <c r="BT364" s="489">
        <v>0</v>
      </c>
      <c r="BU364" s="490"/>
      <c r="BV364" s="490"/>
      <c r="BW364" s="490"/>
      <c r="BX364" s="490"/>
      <c r="BY364" s="491"/>
      <c r="BZ364" s="313">
        <v>4</v>
      </c>
      <c r="CA364" s="314"/>
      <c r="CB364" s="314"/>
      <c r="CC364" s="314"/>
      <c r="CD364" s="314"/>
      <c r="CE364" s="315"/>
      <c r="CF364" s="316">
        <v>4</v>
      </c>
      <c r="CG364" s="316"/>
      <c r="CH364" s="316"/>
      <c r="CI364" s="316"/>
      <c r="CJ364" s="316"/>
      <c r="CK364" s="316"/>
      <c r="CL364" s="339">
        <v>0</v>
      </c>
      <c r="CM364" s="339"/>
      <c r="CN364" s="339"/>
      <c r="CO364" s="339"/>
      <c r="CP364" s="339"/>
      <c r="CQ364" s="339"/>
    </row>
    <row r="365" spans="4:97" ht="14.25" customHeight="1" x14ac:dyDescent="0.35">
      <c r="D365" s="316" t="s">
        <v>221</v>
      </c>
      <c r="E365" s="316"/>
      <c r="F365" s="316"/>
      <c r="G365" s="316"/>
      <c r="H365" s="316"/>
      <c r="I365" s="316"/>
      <c r="J365" s="316"/>
      <c r="K365" s="316"/>
      <c r="L365" s="316"/>
      <c r="M365" s="316"/>
      <c r="N365" s="316"/>
      <c r="O365" s="316"/>
      <c r="P365" s="316"/>
      <c r="Q365" s="316"/>
      <c r="R365" s="316"/>
      <c r="S365" s="316"/>
      <c r="T365" s="316"/>
      <c r="U365" s="316"/>
      <c r="V365" s="316"/>
      <c r="W365" s="316"/>
      <c r="X365" s="316"/>
      <c r="Y365" s="316"/>
      <c r="Z365" s="316"/>
      <c r="AA365" s="316"/>
      <c r="AB365" s="316"/>
      <c r="AC365" s="316"/>
      <c r="AD365" s="316"/>
      <c r="AE365" s="316"/>
      <c r="AF365" s="316"/>
      <c r="AG365" s="435"/>
      <c r="AH365" s="435"/>
      <c r="AI365" s="435"/>
      <c r="AJ365" s="435"/>
      <c r="AK365" s="435"/>
      <c r="AL365" s="435"/>
      <c r="AM365" s="435">
        <v>6</v>
      </c>
      <c r="AN365" s="435"/>
      <c r="AO365" s="435"/>
      <c r="AP365" s="435"/>
      <c r="AQ365" s="435"/>
      <c r="AR365" s="435"/>
      <c r="AS365" s="417">
        <v>5</v>
      </c>
      <c r="AT365" s="418"/>
      <c r="AU365" s="418"/>
      <c r="AV365" s="418"/>
      <c r="AW365" s="418"/>
      <c r="AX365" s="418"/>
      <c r="AY365" s="418"/>
      <c r="AZ365" s="418"/>
      <c r="BA365" s="419"/>
      <c r="BB365" s="435">
        <v>1</v>
      </c>
      <c r="BC365" s="435"/>
      <c r="BD365" s="435"/>
      <c r="BE365" s="435"/>
      <c r="BF365" s="435"/>
      <c r="BG365" s="435"/>
      <c r="BH365" s="417">
        <v>0</v>
      </c>
      <c r="BI365" s="418"/>
      <c r="BJ365" s="418"/>
      <c r="BK365" s="418"/>
      <c r="BL365" s="418"/>
      <c r="BM365" s="419"/>
      <c r="BN365" s="313">
        <v>0</v>
      </c>
      <c r="BO365" s="314"/>
      <c r="BP365" s="314"/>
      <c r="BQ365" s="314"/>
      <c r="BR365" s="314"/>
      <c r="BS365" s="315"/>
      <c r="BT365" s="489">
        <v>0</v>
      </c>
      <c r="BU365" s="490"/>
      <c r="BV365" s="490"/>
      <c r="BW365" s="490"/>
      <c r="BX365" s="490"/>
      <c r="BY365" s="491"/>
      <c r="BZ365" s="313">
        <v>5</v>
      </c>
      <c r="CA365" s="314"/>
      <c r="CB365" s="314"/>
      <c r="CC365" s="314"/>
      <c r="CD365" s="314"/>
      <c r="CE365" s="315"/>
      <c r="CF365" s="316">
        <v>2</v>
      </c>
      <c r="CG365" s="316"/>
      <c r="CH365" s="316"/>
      <c r="CI365" s="316"/>
      <c r="CJ365" s="316"/>
      <c r="CK365" s="316"/>
      <c r="CL365" s="339">
        <v>3</v>
      </c>
      <c r="CM365" s="339"/>
      <c r="CN365" s="339"/>
      <c r="CO365" s="339"/>
      <c r="CP365" s="339"/>
      <c r="CQ365" s="339"/>
    </row>
    <row r="366" spans="4:97" ht="14.25" customHeight="1" x14ac:dyDescent="0.35">
      <c r="D366" s="316" t="s">
        <v>222</v>
      </c>
      <c r="E366" s="316"/>
      <c r="F366" s="316"/>
      <c r="G366" s="316"/>
      <c r="H366" s="316"/>
      <c r="I366" s="316"/>
      <c r="J366" s="316"/>
      <c r="K366" s="316"/>
      <c r="L366" s="316"/>
      <c r="M366" s="316"/>
      <c r="N366" s="316"/>
      <c r="O366" s="316"/>
      <c r="P366" s="316"/>
      <c r="Q366" s="316"/>
      <c r="R366" s="316"/>
      <c r="S366" s="316"/>
      <c r="T366" s="316"/>
      <c r="U366" s="316"/>
      <c r="V366" s="316"/>
      <c r="W366" s="316"/>
      <c r="X366" s="316"/>
      <c r="Y366" s="316"/>
      <c r="Z366" s="316"/>
      <c r="AA366" s="316"/>
      <c r="AB366" s="316"/>
      <c r="AC366" s="316"/>
      <c r="AD366" s="316"/>
      <c r="AE366" s="316"/>
      <c r="AF366" s="316"/>
      <c r="AG366" s="435"/>
      <c r="AH366" s="435"/>
      <c r="AI366" s="435"/>
      <c r="AJ366" s="435"/>
      <c r="AK366" s="435"/>
      <c r="AL366" s="435"/>
      <c r="AM366" s="435">
        <v>4</v>
      </c>
      <c r="AN366" s="435"/>
      <c r="AO366" s="435"/>
      <c r="AP366" s="435"/>
      <c r="AQ366" s="435"/>
      <c r="AR366" s="435"/>
      <c r="AS366" s="417">
        <v>1</v>
      </c>
      <c r="AT366" s="418"/>
      <c r="AU366" s="418"/>
      <c r="AV366" s="418"/>
      <c r="AW366" s="418"/>
      <c r="AX366" s="418"/>
      <c r="AY366" s="418"/>
      <c r="AZ366" s="418"/>
      <c r="BA366" s="419"/>
      <c r="BB366" s="435">
        <v>3</v>
      </c>
      <c r="BC366" s="435"/>
      <c r="BD366" s="435"/>
      <c r="BE366" s="435"/>
      <c r="BF366" s="435"/>
      <c r="BG366" s="435"/>
      <c r="BH366" s="417">
        <v>0</v>
      </c>
      <c r="BI366" s="418"/>
      <c r="BJ366" s="418"/>
      <c r="BK366" s="418"/>
      <c r="BL366" s="418"/>
      <c r="BM366" s="419"/>
      <c r="BN366" s="313">
        <v>0</v>
      </c>
      <c r="BO366" s="314"/>
      <c r="BP366" s="314"/>
      <c r="BQ366" s="314"/>
      <c r="BR366" s="314"/>
      <c r="BS366" s="315"/>
      <c r="BT366" s="489">
        <v>0</v>
      </c>
      <c r="BU366" s="490"/>
      <c r="BV366" s="490"/>
      <c r="BW366" s="490"/>
      <c r="BX366" s="490"/>
      <c r="BY366" s="491"/>
      <c r="BZ366" s="313">
        <v>4</v>
      </c>
      <c r="CA366" s="314"/>
      <c r="CB366" s="314"/>
      <c r="CC366" s="314"/>
      <c r="CD366" s="314"/>
      <c r="CE366" s="315"/>
      <c r="CF366" s="316">
        <v>4</v>
      </c>
      <c r="CG366" s="316"/>
      <c r="CH366" s="316"/>
      <c r="CI366" s="316"/>
      <c r="CJ366" s="316"/>
      <c r="CK366" s="316"/>
      <c r="CL366" s="339">
        <v>0</v>
      </c>
      <c r="CM366" s="339"/>
      <c r="CN366" s="339"/>
      <c r="CO366" s="339"/>
      <c r="CP366" s="339"/>
      <c r="CQ366" s="339"/>
    </row>
    <row r="367" spans="4:97" ht="14.25" customHeight="1" x14ac:dyDescent="0.35">
      <c r="D367" s="316" t="s">
        <v>223</v>
      </c>
      <c r="E367" s="316"/>
      <c r="F367" s="316"/>
      <c r="G367" s="316"/>
      <c r="H367" s="316"/>
      <c r="I367" s="316"/>
      <c r="J367" s="316"/>
      <c r="K367" s="316"/>
      <c r="L367" s="316"/>
      <c r="M367" s="316"/>
      <c r="N367" s="316"/>
      <c r="O367" s="316"/>
      <c r="P367" s="316"/>
      <c r="Q367" s="316"/>
      <c r="R367" s="316"/>
      <c r="S367" s="316"/>
      <c r="T367" s="316"/>
      <c r="U367" s="316"/>
      <c r="V367" s="316"/>
      <c r="W367" s="316"/>
      <c r="X367" s="316"/>
      <c r="Y367" s="316"/>
      <c r="Z367" s="316"/>
      <c r="AA367" s="316"/>
      <c r="AB367" s="316"/>
      <c r="AC367" s="316"/>
      <c r="AD367" s="316"/>
      <c r="AE367" s="316"/>
      <c r="AF367" s="316"/>
      <c r="AG367" s="435"/>
      <c r="AH367" s="435"/>
      <c r="AI367" s="435"/>
      <c r="AJ367" s="435"/>
      <c r="AK367" s="435"/>
      <c r="AL367" s="435"/>
      <c r="AM367" s="435">
        <v>4</v>
      </c>
      <c r="AN367" s="435"/>
      <c r="AO367" s="435"/>
      <c r="AP367" s="435"/>
      <c r="AQ367" s="435"/>
      <c r="AR367" s="435"/>
      <c r="AS367" s="417">
        <v>3</v>
      </c>
      <c r="AT367" s="418"/>
      <c r="AU367" s="418"/>
      <c r="AV367" s="418"/>
      <c r="AW367" s="418"/>
      <c r="AX367" s="418"/>
      <c r="AY367" s="418"/>
      <c r="AZ367" s="418"/>
      <c r="BA367" s="419"/>
      <c r="BB367" s="435">
        <v>1</v>
      </c>
      <c r="BC367" s="435"/>
      <c r="BD367" s="435"/>
      <c r="BE367" s="435"/>
      <c r="BF367" s="435"/>
      <c r="BG367" s="435"/>
      <c r="BH367" s="417">
        <v>0</v>
      </c>
      <c r="BI367" s="418"/>
      <c r="BJ367" s="418"/>
      <c r="BK367" s="418"/>
      <c r="BL367" s="418"/>
      <c r="BM367" s="419"/>
      <c r="BN367" s="313">
        <v>0</v>
      </c>
      <c r="BO367" s="314"/>
      <c r="BP367" s="314"/>
      <c r="BQ367" s="314"/>
      <c r="BR367" s="314"/>
      <c r="BS367" s="315"/>
      <c r="BT367" s="489">
        <v>0</v>
      </c>
      <c r="BU367" s="490"/>
      <c r="BV367" s="490"/>
      <c r="BW367" s="490"/>
      <c r="BX367" s="490"/>
      <c r="BY367" s="491"/>
      <c r="BZ367" s="313">
        <v>3</v>
      </c>
      <c r="CA367" s="314"/>
      <c r="CB367" s="314"/>
      <c r="CC367" s="314"/>
      <c r="CD367" s="314"/>
      <c r="CE367" s="315"/>
      <c r="CF367" s="316">
        <v>0</v>
      </c>
      <c r="CG367" s="316"/>
      <c r="CH367" s="316"/>
      <c r="CI367" s="316"/>
      <c r="CJ367" s="316"/>
      <c r="CK367" s="316"/>
      <c r="CL367" s="339">
        <v>3</v>
      </c>
      <c r="CM367" s="339"/>
      <c r="CN367" s="339"/>
      <c r="CO367" s="339"/>
      <c r="CP367" s="339"/>
      <c r="CQ367" s="339"/>
    </row>
    <row r="368" spans="4:97" ht="14.25" customHeight="1" x14ac:dyDescent="0.35">
      <c r="D368" s="316" t="s">
        <v>224</v>
      </c>
      <c r="E368" s="316"/>
      <c r="F368" s="316"/>
      <c r="G368" s="316"/>
      <c r="H368" s="316"/>
      <c r="I368" s="316"/>
      <c r="J368" s="316"/>
      <c r="K368" s="316"/>
      <c r="L368" s="316"/>
      <c r="M368" s="316"/>
      <c r="N368" s="316"/>
      <c r="O368" s="316"/>
      <c r="P368" s="316"/>
      <c r="Q368" s="316"/>
      <c r="R368" s="316"/>
      <c r="S368" s="316"/>
      <c r="T368" s="316"/>
      <c r="U368" s="316"/>
      <c r="V368" s="316"/>
      <c r="W368" s="316"/>
      <c r="X368" s="316"/>
      <c r="Y368" s="316"/>
      <c r="Z368" s="316"/>
      <c r="AA368" s="316"/>
      <c r="AB368" s="316"/>
      <c r="AC368" s="316"/>
      <c r="AD368" s="316"/>
      <c r="AE368" s="316"/>
      <c r="AF368" s="316"/>
      <c r="AG368" s="435"/>
      <c r="AH368" s="435"/>
      <c r="AI368" s="435"/>
      <c r="AJ368" s="435"/>
      <c r="AK368" s="435"/>
      <c r="AL368" s="435"/>
      <c r="AM368" s="435">
        <v>7</v>
      </c>
      <c r="AN368" s="435"/>
      <c r="AO368" s="435"/>
      <c r="AP368" s="435"/>
      <c r="AQ368" s="435"/>
      <c r="AR368" s="435"/>
      <c r="AS368" s="417">
        <v>3</v>
      </c>
      <c r="AT368" s="418"/>
      <c r="AU368" s="418"/>
      <c r="AV368" s="418"/>
      <c r="AW368" s="418"/>
      <c r="AX368" s="418"/>
      <c r="AY368" s="418"/>
      <c r="AZ368" s="418"/>
      <c r="BA368" s="419"/>
      <c r="BB368" s="435">
        <v>4</v>
      </c>
      <c r="BC368" s="435"/>
      <c r="BD368" s="435"/>
      <c r="BE368" s="435"/>
      <c r="BF368" s="435"/>
      <c r="BG368" s="435"/>
      <c r="BH368" s="417">
        <v>0</v>
      </c>
      <c r="BI368" s="418"/>
      <c r="BJ368" s="418"/>
      <c r="BK368" s="418"/>
      <c r="BL368" s="418"/>
      <c r="BM368" s="419"/>
      <c r="BN368" s="313">
        <v>0</v>
      </c>
      <c r="BO368" s="314"/>
      <c r="BP368" s="314"/>
      <c r="BQ368" s="314"/>
      <c r="BR368" s="314"/>
      <c r="BS368" s="315"/>
      <c r="BT368" s="489">
        <v>0</v>
      </c>
      <c r="BU368" s="490"/>
      <c r="BV368" s="490"/>
      <c r="BW368" s="490"/>
      <c r="BX368" s="490"/>
      <c r="BY368" s="491"/>
      <c r="BZ368" s="313">
        <v>7</v>
      </c>
      <c r="CA368" s="314"/>
      <c r="CB368" s="314"/>
      <c r="CC368" s="314"/>
      <c r="CD368" s="314"/>
      <c r="CE368" s="315"/>
      <c r="CF368" s="316">
        <v>4</v>
      </c>
      <c r="CG368" s="316"/>
      <c r="CH368" s="316"/>
      <c r="CI368" s="316"/>
      <c r="CJ368" s="316"/>
      <c r="CK368" s="316"/>
      <c r="CL368" s="339">
        <v>3</v>
      </c>
      <c r="CM368" s="339"/>
      <c r="CN368" s="339"/>
      <c r="CO368" s="339"/>
      <c r="CP368" s="339"/>
      <c r="CQ368" s="339"/>
    </row>
    <row r="369" spans="4:95" ht="14.25" customHeight="1" x14ac:dyDescent="0.35">
      <c r="D369" s="316" t="s">
        <v>225</v>
      </c>
      <c r="E369" s="316"/>
      <c r="F369" s="316"/>
      <c r="G369" s="316"/>
      <c r="H369" s="316"/>
      <c r="I369" s="316"/>
      <c r="J369" s="316"/>
      <c r="K369" s="316"/>
      <c r="L369" s="316"/>
      <c r="M369" s="316"/>
      <c r="N369" s="316"/>
      <c r="O369" s="316"/>
      <c r="P369" s="316"/>
      <c r="Q369" s="316"/>
      <c r="R369" s="316"/>
      <c r="S369" s="316"/>
      <c r="T369" s="316"/>
      <c r="U369" s="316"/>
      <c r="V369" s="316"/>
      <c r="W369" s="316"/>
      <c r="X369" s="316"/>
      <c r="Y369" s="316"/>
      <c r="Z369" s="316"/>
      <c r="AA369" s="316"/>
      <c r="AB369" s="316"/>
      <c r="AC369" s="316"/>
      <c r="AD369" s="316"/>
      <c r="AE369" s="316"/>
      <c r="AF369" s="316"/>
      <c r="AG369" s="435"/>
      <c r="AH369" s="435"/>
      <c r="AI369" s="435"/>
      <c r="AJ369" s="435"/>
      <c r="AK369" s="435"/>
      <c r="AL369" s="435"/>
      <c r="AM369" s="435">
        <v>9</v>
      </c>
      <c r="AN369" s="435"/>
      <c r="AO369" s="435"/>
      <c r="AP369" s="435"/>
      <c r="AQ369" s="435"/>
      <c r="AR369" s="435"/>
      <c r="AS369" s="417">
        <v>6</v>
      </c>
      <c r="AT369" s="418"/>
      <c r="AU369" s="418"/>
      <c r="AV369" s="418"/>
      <c r="AW369" s="418"/>
      <c r="AX369" s="418"/>
      <c r="AY369" s="418"/>
      <c r="AZ369" s="418"/>
      <c r="BA369" s="419"/>
      <c r="BB369" s="435">
        <v>3</v>
      </c>
      <c r="BC369" s="435"/>
      <c r="BD369" s="435"/>
      <c r="BE369" s="435"/>
      <c r="BF369" s="435"/>
      <c r="BG369" s="435"/>
      <c r="BH369" s="417">
        <v>0</v>
      </c>
      <c r="BI369" s="418"/>
      <c r="BJ369" s="418"/>
      <c r="BK369" s="418"/>
      <c r="BL369" s="418"/>
      <c r="BM369" s="419"/>
      <c r="BN369" s="313">
        <v>0</v>
      </c>
      <c r="BO369" s="314"/>
      <c r="BP369" s="314"/>
      <c r="BQ369" s="314"/>
      <c r="BR369" s="314"/>
      <c r="BS369" s="315"/>
      <c r="BT369" s="489">
        <v>0</v>
      </c>
      <c r="BU369" s="490"/>
      <c r="BV369" s="490"/>
      <c r="BW369" s="490"/>
      <c r="BX369" s="490"/>
      <c r="BY369" s="491"/>
      <c r="BZ369" s="313">
        <v>2</v>
      </c>
      <c r="CA369" s="314"/>
      <c r="CB369" s="314"/>
      <c r="CC369" s="314"/>
      <c r="CD369" s="314"/>
      <c r="CE369" s="315"/>
      <c r="CF369" s="316">
        <v>2</v>
      </c>
      <c r="CG369" s="316"/>
      <c r="CH369" s="316"/>
      <c r="CI369" s="316"/>
      <c r="CJ369" s="316"/>
      <c r="CK369" s="316"/>
      <c r="CL369" s="339">
        <v>0</v>
      </c>
      <c r="CM369" s="339"/>
      <c r="CN369" s="339"/>
      <c r="CO369" s="339"/>
      <c r="CP369" s="339"/>
      <c r="CQ369" s="339"/>
    </row>
    <row r="370" spans="4:95" ht="14.25" customHeight="1" x14ac:dyDescent="0.35">
      <c r="D370" s="316" t="s">
        <v>226</v>
      </c>
      <c r="E370" s="316"/>
      <c r="F370" s="316"/>
      <c r="G370" s="316"/>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435"/>
      <c r="AH370" s="435"/>
      <c r="AI370" s="435"/>
      <c r="AJ370" s="435"/>
      <c r="AK370" s="435"/>
      <c r="AL370" s="435"/>
      <c r="AM370" s="435">
        <v>9</v>
      </c>
      <c r="AN370" s="435"/>
      <c r="AO370" s="435"/>
      <c r="AP370" s="435"/>
      <c r="AQ370" s="435"/>
      <c r="AR370" s="435"/>
      <c r="AS370" s="417">
        <v>4</v>
      </c>
      <c r="AT370" s="418"/>
      <c r="AU370" s="418"/>
      <c r="AV370" s="418"/>
      <c r="AW370" s="418"/>
      <c r="AX370" s="418"/>
      <c r="AY370" s="418"/>
      <c r="AZ370" s="418"/>
      <c r="BA370" s="419"/>
      <c r="BB370" s="435">
        <v>5</v>
      </c>
      <c r="BC370" s="435"/>
      <c r="BD370" s="435"/>
      <c r="BE370" s="435"/>
      <c r="BF370" s="435"/>
      <c r="BG370" s="435"/>
      <c r="BH370" s="417">
        <v>0</v>
      </c>
      <c r="BI370" s="418"/>
      <c r="BJ370" s="418"/>
      <c r="BK370" s="418"/>
      <c r="BL370" s="418"/>
      <c r="BM370" s="419"/>
      <c r="BN370" s="313">
        <v>0</v>
      </c>
      <c r="BO370" s="314"/>
      <c r="BP370" s="314"/>
      <c r="BQ370" s="314"/>
      <c r="BR370" s="314"/>
      <c r="BS370" s="315"/>
      <c r="BT370" s="489">
        <v>0</v>
      </c>
      <c r="BU370" s="490"/>
      <c r="BV370" s="490"/>
      <c r="BW370" s="490"/>
      <c r="BX370" s="490"/>
      <c r="BY370" s="491"/>
      <c r="BZ370" s="313">
        <v>3</v>
      </c>
      <c r="CA370" s="314"/>
      <c r="CB370" s="314"/>
      <c r="CC370" s="314"/>
      <c r="CD370" s="314"/>
      <c r="CE370" s="315"/>
      <c r="CF370" s="316">
        <v>3</v>
      </c>
      <c r="CG370" s="316"/>
      <c r="CH370" s="316"/>
      <c r="CI370" s="316"/>
      <c r="CJ370" s="316"/>
      <c r="CK370" s="316"/>
      <c r="CL370" s="339">
        <v>0</v>
      </c>
      <c r="CM370" s="339"/>
      <c r="CN370" s="339"/>
      <c r="CO370" s="339"/>
      <c r="CP370" s="339"/>
      <c r="CQ370" s="339"/>
    </row>
    <row r="371" spans="4:95" ht="14.25" customHeight="1" x14ac:dyDescent="0.35">
      <c r="D371" s="316" t="s">
        <v>227</v>
      </c>
      <c r="E371" s="316"/>
      <c r="F371" s="316"/>
      <c r="G371" s="316"/>
      <c r="H371" s="316"/>
      <c r="I371" s="316"/>
      <c r="J371" s="316"/>
      <c r="K371" s="316"/>
      <c r="L371" s="316"/>
      <c r="M371" s="316"/>
      <c r="N371" s="316"/>
      <c r="O371" s="316"/>
      <c r="P371" s="316"/>
      <c r="Q371" s="316"/>
      <c r="R371" s="316"/>
      <c r="S371" s="316"/>
      <c r="T371" s="316"/>
      <c r="U371" s="316"/>
      <c r="V371" s="316"/>
      <c r="W371" s="316"/>
      <c r="X371" s="316"/>
      <c r="Y371" s="316"/>
      <c r="Z371" s="316"/>
      <c r="AA371" s="316"/>
      <c r="AB371" s="316"/>
      <c r="AC371" s="316"/>
      <c r="AD371" s="316"/>
      <c r="AE371" s="316"/>
      <c r="AF371" s="316"/>
      <c r="AG371" s="435"/>
      <c r="AH371" s="435"/>
      <c r="AI371" s="435"/>
      <c r="AJ371" s="435"/>
      <c r="AK371" s="435"/>
      <c r="AL371" s="435"/>
      <c r="AM371" s="435">
        <v>9</v>
      </c>
      <c r="AN371" s="435"/>
      <c r="AO371" s="435"/>
      <c r="AP371" s="435"/>
      <c r="AQ371" s="435"/>
      <c r="AR371" s="435"/>
      <c r="AS371" s="417">
        <v>4</v>
      </c>
      <c r="AT371" s="418"/>
      <c r="AU371" s="418"/>
      <c r="AV371" s="418"/>
      <c r="AW371" s="418"/>
      <c r="AX371" s="418"/>
      <c r="AY371" s="418"/>
      <c r="AZ371" s="418"/>
      <c r="BA371" s="419"/>
      <c r="BB371" s="435">
        <v>5</v>
      </c>
      <c r="BC371" s="435"/>
      <c r="BD371" s="435"/>
      <c r="BE371" s="435"/>
      <c r="BF371" s="435"/>
      <c r="BG371" s="435"/>
      <c r="BH371" s="417">
        <v>0</v>
      </c>
      <c r="BI371" s="418"/>
      <c r="BJ371" s="418"/>
      <c r="BK371" s="418"/>
      <c r="BL371" s="418"/>
      <c r="BM371" s="419"/>
      <c r="BN371" s="313">
        <v>0</v>
      </c>
      <c r="BO371" s="314"/>
      <c r="BP371" s="314"/>
      <c r="BQ371" s="314"/>
      <c r="BR371" s="314"/>
      <c r="BS371" s="315"/>
      <c r="BT371" s="489">
        <v>0</v>
      </c>
      <c r="BU371" s="490"/>
      <c r="BV371" s="490"/>
      <c r="BW371" s="490"/>
      <c r="BX371" s="490"/>
      <c r="BY371" s="491"/>
      <c r="BZ371" s="313">
        <v>2</v>
      </c>
      <c r="CA371" s="314"/>
      <c r="CB371" s="314"/>
      <c r="CC371" s="314"/>
      <c r="CD371" s="314"/>
      <c r="CE371" s="315"/>
      <c r="CF371" s="316">
        <v>2</v>
      </c>
      <c r="CG371" s="316"/>
      <c r="CH371" s="316"/>
      <c r="CI371" s="316"/>
      <c r="CJ371" s="316"/>
      <c r="CK371" s="316"/>
      <c r="CL371" s="339">
        <v>0</v>
      </c>
      <c r="CM371" s="339"/>
      <c r="CN371" s="339"/>
      <c r="CO371" s="339"/>
      <c r="CP371" s="339"/>
      <c r="CQ371" s="339"/>
    </row>
    <row r="372" spans="4:95" ht="14.25" customHeight="1" x14ac:dyDescent="0.35">
      <c r="D372" s="316" t="s">
        <v>228</v>
      </c>
      <c r="E372" s="316"/>
      <c r="F372" s="316"/>
      <c r="G372" s="316"/>
      <c r="H372" s="316"/>
      <c r="I372" s="316"/>
      <c r="J372" s="316"/>
      <c r="K372" s="316"/>
      <c r="L372" s="316"/>
      <c r="M372" s="316"/>
      <c r="N372" s="316"/>
      <c r="O372" s="316"/>
      <c r="P372" s="316"/>
      <c r="Q372" s="316"/>
      <c r="R372" s="316"/>
      <c r="S372" s="316"/>
      <c r="T372" s="316"/>
      <c r="U372" s="316"/>
      <c r="V372" s="316"/>
      <c r="W372" s="316"/>
      <c r="X372" s="316"/>
      <c r="Y372" s="316"/>
      <c r="Z372" s="316"/>
      <c r="AA372" s="316"/>
      <c r="AB372" s="316"/>
      <c r="AC372" s="316"/>
      <c r="AD372" s="316"/>
      <c r="AE372" s="316"/>
      <c r="AF372" s="316"/>
      <c r="AG372" s="435"/>
      <c r="AH372" s="435"/>
      <c r="AI372" s="435"/>
      <c r="AJ372" s="435"/>
      <c r="AK372" s="435"/>
      <c r="AL372" s="435"/>
      <c r="AM372" s="435">
        <v>12</v>
      </c>
      <c r="AN372" s="435"/>
      <c r="AO372" s="435"/>
      <c r="AP372" s="435"/>
      <c r="AQ372" s="435"/>
      <c r="AR372" s="435"/>
      <c r="AS372" s="417">
        <v>8</v>
      </c>
      <c r="AT372" s="418"/>
      <c r="AU372" s="418"/>
      <c r="AV372" s="418"/>
      <c r="AW372" s="418"/>
      <c r="AX372" s="418"/>
      <c r="AY372" s="418"/>
      <c r="AZ372" s="418"/>
      <c r="BA372" s="419"/>
      <c r="BB372" s="435">
        <v>4</v>
      </c>
      <c r="BC372" s="435"/>
      <c r="BD372" s="435"/>
      <c r="BE372" s="435"/>
      <c r="BF372" s="435"/>
      <c r="BG372" s="435"/>
      <c r="BH372" s="417">
        <v>0</v>
      </c>
      <c r="BI372" s="418"/>
      <c r="BJ372" s="418"/>
      <c r="BK372" s="418"/>
      <c r="BL372" s="418"/>
      <c r="BM372" s="419"/>
      <c r="BN372" s="313">
        <v>0</v>
      </c>
      <c r="BO372" s="314"/>
      <c r="BP372" s="314"/>
      <c r="BQ372" s="314"/>
      <c r="BR372" s="314"/>
      <c r="BS372" s="315"/>
      <c r="BT372" s="489">
        <v>0</v>
      </c>
      <c r="BU372" s="490"/>
      <c r="BV372" s="490"/>
      <c r="BW372" s="490"/>
      <c r="BX372" s="490"/>
      <c r="BY372" s="491"/>
      <c r="BZ372" s="313">
        <v>4</v>
      </c>
      <c r="CA372" s="314"/>
      <c r="CB372" s="314"/>
      <c r="CC372" s="314"/>
      <c r="CD372" s="314"/>
      <c r="CE372" s="315"/>
      <c r="CF372" s="316">
        <v>4</v>
      </c>
      <c r="CG372" s="316"/>
      <c r="CH372" s="316"/>
      <c r="CI372" s="316"/>
      <c r="CJ372" s="316"/>
      <c r="CK372" s="316"/>
      <c r="CL372" s="339">
        <v>0</v>
      </c>
      <c r="CM372" s="339"/>
      <c r="CN372" s="339"/>
      <c r="CO372" s="339"/>
      <c r="CP372" s="339"/>
      <c r="CQ372" s="339"/>
    </row>
    <row r="373" spans="4:95" ht="14.25" customHeight="1" x14ac:dyDescent="0.35">
      <c r="D373" s="316" t="s">
        <v>229</v>
      </c>
      <c r="E373" s="316"/>
      <c r="F373" s="316"/>
      <c r="G373" s="316"/>
      <c r="H373" s="316"/>
      <c r="I373" s="316"/>
      <c r="J373" s="316"/>
      <c r="K373" s="316"/>
      <c r="L373" s="316"/>
      <c r="M373" s="316"/>
      <c r="N373" s="316"/>
      <c r="O373" s="316"/>
      <c r="P373" s="316"/>
      <c r="Q373" s="316"/>
      <c r="R373" s="316"/>
      <c r="S373" s="316"/>
      <c r="T373" s="316"/>
      <c r="U373" s="316"/>
      <c r="V373" s="316"/>
      <c r="W373" s="316"/>
      <c r="X373" s="316"/>
      <c r="Y373" s="316"/>
      <c r="Z373" s="316"/>
      <c r="AA373" s="316"/>
      <c r="AB373" s="316"/>
      <c r="AC373" s="316"/>
      <c r="AD373" s="316"/>
      <c r="AE373" s="316"/>
      <c r="AF373" s="316"/>
      <c r="AG373" s="435"/>
      <c r="AH373" s="435"/>
      <c r="AI373" s="435"/>
      <c r="AJ373" s="435"/>
      <c r="AK373" s="435"/>
      <c r="AL373" s="435"/>
      <c r="AM373" s="435">
        <v>13</v>
      </c>
      <c r="AN373" s="435"/>
      <c r="AO373" s="435"/>
      <c r="AP373" s="435"/>
      <c r="AQ373" s="435"/>
      <c r="AR373" s="435"/>
      <c r="AS373" s="417">
        <v>11</v>
      </c>
      <c r="AT373" s="418"/>
      <c r="AU373" s="418"/>
      <c r="AV373" s="418"/>
      <c r="AW373" s="418"/>
      <c r="AX373" s="418"/>
      <c r="AY373" s="418"/>
      <c r="AZ373" s="418"/>
      <c r="BA373" s="419"/>
      <c r="BB373" s="435">
        <v>2</v>
      </c>
      <c r="BC373" s="435"/>
      <c r="BD373" s="435"/>
      <c r="BE373" s="435"/>
      <c r="BF373" s="435"/>
      <c r="BG373" s="435"/>
      <c r="BH373" s="417">
        <v>0</v>
      </c>
      <c r="BI373" s="418"/>
      <c r="BJ373" s="418"/>
      <c r="BK373" s="418"/>
      <c r="BL373" s="418"/>
      <c r="BM373" s="419"/>
      <c r="BN373" s="313">
        <v>0</v>
      </c>
      <c r="BO373" s="314"/>
      <c r="BP373" s="314"/>
      <c r="BQ373" s="314"/>
      <c r="BR373" s="314"/>
      <c r="BS373" s="315"/>
      <c r="BT373" s="489">
        <v>0</v>
      </c>
      <c r="BU373" s="490"/>
      <c r="BV373" s="490"/>
      <c r="BW373" s="490"/>
      <c r="BX373" s="490"/>
      <c r="BY373" s="491"/>
      <c r="BZ373" s="313">
        <v>3</v>
      </c>
      <c r="CA373" s="314"/>
      <c r="CB373" s="314"/>
      <c r="CC373" s="314"/>
      <c r="CD373" s="314"/>
      <c r="CE373" s="315"/>
      <c r="CF373" s="316">
        <v>3</v>
      </c>
      <c r="CG373" s="316"/>
      <c r="CH373" s="316"/>
      <c r="CI373" s="316"/>
      <c r="CJ373" s="316"/>
      <c r="CK373" s="316"/>
      <c r="CL373" s="339">
        <v>0</v>
      </c>
      <c r="CM373" s="339"/>
      <c r="CN373" s="339"/>
      <c r="CO373" s="339"/>
      <c r="CP373" s="339"/>
      <c r="CQ373" s="339"/>
    </row>
    <row r="374" spans="4:95" ht="14.25" customHeight="1" x14ac:dyDescent="0.35">
      <c r="D374" s="316" t="s">
        <v>331</v>
      </c>
      <c r="E374" s="316"/>
      <c r="F374" s="316"/>
      <c r="G374" s="316"/>
      <c r="H374" s="316"/>
      <c r="I374" s="316"/>
      <c r="J374" s="316"/>
      <c r="K374" s="316"/>
      <c r="L374" s="316"/>
      <c r="M374" s="316"/>
      <c r="N374" s="316"/>
      <c r="O374" s="316"/>
      <c r="P374" s="316"/>
      <c r="Q374" s="316"/>
      <c r="R374" s="316"/>
      <c r="S374" s="316"/>
      <c r="T374" s="316"/>
      <c r="U374" s="316"/>
      <c r="V374" s="316"/>
      <c r="W374" s="316"/>
      <c r="X374" s="316"/>
      <c r="Y374" s="316"/>
      <c r="Z374" s="316"/>
      <c r="AA374" s="316"/>
      <c r="AB374" s="316"/>
      <c r="AC374" s="316"/>
      <c r="AD374" s="316"/>
      <c r="AE374" s="316"/>
      <c r="AF374" s="316"/>
      <c r="AG374" s="435"/>
      <c r="AH374" s="435"/>
      <c r="AI374" s="435"/>
      <c r="AJ374" s="435"/>
      <c r="AK374" s="435"/>
      <c r="AL374" s="435"/>
      <c r="AM374" s="435">
        <v>21</v>
      </c>
      <c r="AN374" s="435"/>
      <c r="AO374" s="435"/>
      <c r="AP374" s="435"/>
      <c r="AQ374" s="435"/>
      <c r="AR374" s="435"/>
      <c r="AS374" s="417">
        <v>9</v>
      </c>
      <c r="AT374" s="418"/>
      <c r="AU374" s="418"/>
      <c r="AV374" s="418"/>
      <c r="AW374" s="418"/>
      <c r="AX374" s="418"/>
      <c r="AY374" s="418"/>
      <c r="AZ374" s="418"/>
      <c r="BA374" s="419"/>
      <c r="BB374" s="435">
        <v>12</v>
      </c>
      <c r="BC374" s="435"/>
      <c r="BD374" s="435"/>
      <c r="BE374" s="435"/>
      <c r="BF374" s="435"/>
      <c r="BG374" s="435"/>
      <c r="BH374" s="417">
        <v>0</v>
      </c>
      <c r="BI374" s="418"/>
      <c r="BJ374" s="418"/>
      <c r="BK374" s="418"/>
      <c r="BL374" s="418"/>
      <c r="BM374" s="419"/>
      <c r="BN374" s="313">
        <v>0</v>
      </c>
      <c r="BO374" s="314"/>
      <c r="BP374" s="314"/>
      <c r="BQ374" s="314"/>
      <c r="BR374" s="314"/>
      <c r="BS374" s="315"/>
      <c r="BT374" s="489">
        <v>0</v>
      </c>
      <c r="BU374" s="490"/>
      <c r="BV374" s="490"/>
      <c r="BW374" s="490"/>
      <c r="BX374" s="490"/>
      <c r="BY374" s="491"/>
      <c r="BZ374" s="313">
        <v>3</v>
      </c>
      <c r="CA374" s="314"/>
      <c r="CB374" s="314"/>
      <c r="CC374" s="314"/>
      <c r="CD374" s="314"/>
      <c r="CE374" s="315"/>
      <c r="CF374" s="316">
        <v>3</v>
      </c>
      <c r="CG374" s="316"/>
      <c r="CH374" s="316"/>
      <c r="CI374" s="316"/>
      <c r="CJ374" s="316"/>
      <c r="CK374" s="316"/>
      <c r="CL374" s="339">
        <v>0</v>
      </c>
      <c r="CM374" s="339"/>
      <c r="CN374" s="339"/>
      <c r="CO374" s="339"/>
      <c r="CP374" s="339"/>
      <c r="CQ374" s="339"/>
    </row>
    <row r="375" spans="4:95" ht="14.25" customHeight="1" x14ac:dyDescent="0.35">
      <c r="D375" s="316" t="s">
        <v>230</v>
      </c>
      <c r="E375" s="316"/>
      <c r="F375" s="316"/>
      <c r="G375" s="316"/>
      <c r="H375" s="316"/>
      <c r="I375" s="316"/>
      <c r="J375" s="316"/>
      <c r="K375" s="316"/>
      <c r="L375" s="316"/>
      <c r="M375" s="316"/>
      <c r="N375" s="316"/>
      <c r="O375" s="316"/>
      <c r="P375" s="316"/>
      <c r="Q375" s="316"/>
      <c r="R375" s="316"/>
      <c r="S375" s="316"/>
      <c r="T375" s="316"/>
      <c r="U375" s="316"/>
      <c r="V375" s="316"/>
      <c r="W375" s="316"/>
      <c r="X375" s="316"/>
      <c r="Y375" s="316"/>
      <c r="Z375" s="316"/>
      <c r="AA375" s="316"/>
      <c r="AB375" s="316"/>
      <c r="AC375" s="316"/>
      <c r="AD375" s="316"/>
      <c r="AE375" s="316"/>
      <c r="AF375" s="316"/>
      <c r="AG375" s="435"/>
      <c r="AH375" s="435"/>
      <c r="AI375" s="435"/>
      <c r="AJ375" s="435"/>
      <c r="AK375" s="435"/>
      <c r="AL375" s="435"/>
      <c r="AM375" s="435"/>
      <c r="AN375" s="435"/>
      <c r="AO375" s="435"/>
      <c r="AP375" s="435"/>
      <c r="AQ375" s="435"/>
      <c r="AR375" s="435"/>
      <c r="AS375" s="417"/>
      <c r="AT375" s="418"/>
      <c r="AU375" s="418"/>
      <c r="AV375" s="418"/>
      <c r="AW375" s="418"/>
      <c r="AX375" s="418"/>
      <c r="AY375" s="418"/>
      <c r="AZ375" s="418"/>
      <c r="BA375" s="419"/>
      <c r="BB375" s="728"/>
      <c r="BC375" s="728"/>
      <c r="BD375" s="728"/>
      <c r="BE375" s="728"/>
      <c r="BF375" s="728"/>
      <c r="BG375" s="728"/>
      <c r="BH375" s="417"/>
      <c r="BI375" s="418"/>
      <c r="BJ375" s="418"/>
      <c r="BK375" s="418"/>
      <c r="BL375" s="418"/>
      <c r="BM375" s="419"/>
      <c r="BN375" s="316"/>
      <c r="BO375" s="316"/>
      <c r="BP375" s="316"/>
      <c r="BQ375" s="316"/>
      <c r="BR375" s="316"/>
      <c r="BS375" s="316"/>
      <c r="BT375" s="489"/>
      <c r="BU375" s="490"/>
      <c r="BV375" s="490"/>
      <c r="BW375" s="490"/>
      <c r="BX375" s="490"/>
      <c r="BY375" s="491"/>
      <c r="BZ375" s="313"/>
      <c r="CA375" s="314"/>
      <c r="CB375" s="314"/>
      <c r="CC375" s="314"/>
      <c r="CD375" s="314"/>
      <c r="CE375" s="315"/>
      <c r="CF375" s="316"/>
      <c r="CG375" s="316"/>
      <c r="CH375" s="316"/>
      <c r="CI375" s="316"/>
      <c r="CJ375" s="316"/>
      <c r="CK375" s="316"/>
      <c r="CL375" s="339"/>
      <c r="CM375" s="339"/>
      <c r="CN375" s="339"/>
      <c r="CO375" s="339"/>
      <c r="CP375" s="339"/>
      <c r="CQ375" s="339"/>
    </row>
    <row r="376" spans="4:95" ht="14.25" customHeight="1" x14ac:dyDescent="0.35">
      <c r="D376" s="440" t="s">
        <v>121</v>
      </c>
      <c r="E376" s="440"/>
      <c r="F376" s="440"/>
      <c r="G376" s="440"/>
      <c r="H376" s="440"/>
      <c r="I376" s="440"/>
      <c r="J376" s="440"/>
      <c r="K376" s="440"/>
      <c r="L376" s="440"/>
      <c r="M376" s="440"/>
      <c r="N376" s="440"/>
      <c r="O376" s="440"/>
      <c r="P376" s="440"/>
      <c r="Q376" s="440"/>
      <c r="R376" s="440"/>
      <c r="S376" s="440"/>
      <c r="T376" s="440"/>
      <c r="U376" s="440">
        <f>SUM(U358:Z375)</f>
        <v>0</v>
      </c>
      <c r="V376" s="440"/>
      <c r="W376" s="440"/>
      <c r="X376" s="440"/>
      <c r="Y376" s="440"/>
      <c r="Z376" s="440"/>
      <c r="AA376" s="440">
        <f t="shared" ref="AA376" si="15">SUM(AA358:AF375)</f>
        <v>0</v>
      </c>
      <c r="AB376" s="440"/>
      <c r="AC376" s="440"/>
      <c r="AD376" s="440"/>
      <c r="AE376" s="440"/>
      <c r="AF376" s="440"/>
      <c r="AG376" s="492">
        <f t="shared" ref="AG376" si="16">SUM(AG358:AL375)</f>
        <v>0</v>
      </c>
      <c r="AH376" s="492"/>
      <c r="AI376" s="492"/>
      <c r="AJ376" s="492"/>
      <c r="AK376" s="492"/>
      <c r="AL376" s="492"/>
      <c r="AM376" s="492">
        <f>SUM(AM358:AR375)</f>
        <v>114</v>
      </c>
      <c r="AN376" s="492"/>
      <c r="AO376" s="492"/>
      <c r="AP376" s="492"/>
      <c r="AQ376" s="492"/>
      <c r="AR376" s="492"/>
      <c r="AS376" s="517">
        <f>SUM(AS358:BA375)</f>
        <v>65</v>
      </c>
      <c r="AT376" s="518"/>
      <c r="AU376" s="518"/>
      <c r="AV376" s="518"/>
      <c r="AW376" s="518"/>
      <c r="AX376" s="518"/>
      <c r="AY376" s="518"/>
      <c r="AZ376" s="518"/>
      <c r="BA376" s="519"/>
      <c r="BB376" s="492">
        <f t="shared" ref="BB376" si="17">SUM(BB358:BG375)</f>
        <v>49</v>
      </c>
      <c r="BC376" s="492"/>
      <c r="BD376" s="492"/>
      <c r="BE376" s="492"/>
      <c r="BF376" s="492"/>
      <c r="BG376" s="492"/>
      <c r="BH376" s="492">
        <f t="shared" ref="BH376" si="18">SUM(BH358:BM375)</f>
        <v>0</v>
      </c>
      <c r="BI376" s="492"/>
      <c r="BJ376" s="492"/>
      <c r="BK376" s="492"/>
      <c r="BL376" s="492"/>
      <c r="BM376" s="492"/>
      <c r="BN376" s="440">
        <f t="shared" ref="BN376" si="19">SUM(BN358:BS375)</f>
        <v>0</v>
      </c>
      <c r="BO376" s="440"/>
      <c r="BP376" s="440"/>
      <c r="BQ376" s="440"/>
      <c r="BR376" s="440"/>
      <c r="BS376" s="440"/>
      <c r="BT376" s="440">
        <f t="shared" ref="BT376" si="20">SUM(BT358:BY375)</f>
        <v>0</v>
      </c>
      <c r="BU376" s="440"/>
      <c r="BV376" s="440"/>
      <c r="BW376" s="440"/>
      <c r="BX376" s="440"/>
      <c r="BY376" s="440"/>
      <c r="BZ376" s="440">
        <f t="shared" ref="BZ376" si="21">SUM(BZ358:CE375)</f>
        <v>51</v>
      </c>
      <c r="CA376" s="440"/>
      <c r="CB376" s="440"/>
      <c r="CC376" s="440"/>
      <c r="CD376" s="440"/>
      <c r="CE376" s="440"/>
      <c r="CF376" s="440">
        <f t="shared" ref="CF376" si="22">SUM(CF358:CK375)</f>
        <v>37</v>
      </c>
      <c r="CG376" s="440"/>
      <c r="CH376" s="440"/>
      <c r="CI376" s="440"/>
      <c r="CJ376" s="440"/>
      <c r="CK376" s="440"/>
      <c r="CL376" s="440">
        <f t="shared" ref="CL376" si="23">SUM(CL358:CQ375)</f>
        <v>14</v>
      </c>
      <c r="CM376" s="440"/>
      <c r="CN376" s="440"/>
      <c r="CO376" s="440"/>
      <c r="CP376" s="440"/>
      <c r="CQ376" s="440"/>
    </row>
    <row r="377" spans="4:95" ht="14.25" customHeight="1" x14ac:dyDescent="0.35">
      <c r="D377" s="284" t="s">
        <v>693</v>
      </c>
      <c r="E377" s="284"/>
      <c r="F377" s="284"/>
      <c r="G377" s="284"/>
      <c r="H377" s="284"/>
      <c r="I377" s="284"/>
      <c r="J377" s="284"/>
      <c r="K377" s="284"/>
      <c r="L377" s="284"/>
      <c r="M377" s="284"/>
      <c r="N377" s="284"/>
      <c r="O377" s="284"/>
      <c r="P377" s="284"/>
      <c r="Q377" s="284"/>
      <c r="R377" s="284"/>
      <c r="S377" s="284"/>
      <c r="T377" s="284"/>
      <c r="U377" s="284"/>
      <c r="V377" s="284"/>
      <c r="W377" s="284"/>
      <c r="X377" s="284"/>
      <c r="Y377" s="284"/>
      <c r="Z377" s="284"/>
      <c r="AA377" s="284"/>
      <c r="AB377" s="284"/>
      <c r="AC377" s="284"/>
      <c r="AD377" s="284"/>
      <c r="AE377" s="284"/>
      <c r="AF377" s="284"/>
      <c r="AG377" s="284"/>
      <c r="AH377" s="284"/>
      <c r="AI377" s="284"/>
      <c r="AJ377" s="284"/>
      <c r="AK377" s="284"/>
      <c r="AL377" s="284"/>
      <c r="AM377" s="284"/>
      <c r="AN377" s="284"/>
      <c r="AO377" s="284"/>
      <c r="AP377" s="284"/>
      <c r="AQ377" s="284"/>
      <c r="AR377" s="284"/>
      <c r="AS377" s="284"/>
      <c r="AT377" s="284"/>
      <c r="AU377" s="284"/>
      <c r="AV377" s="284"/>
      <c r="AW377" s="284"/>
      <c r="AX377" s="284"/>
      <c r="AY377" s="284"/>
      <c r="AZ377" s="284"/>
      <c r="BA377" s="284"/>
      <c r="BB377" s="284"/>
      <c r="BC377" s="284"/>
      <c r="BD377" s="284"/>
      <c r="BE377" s="284"/>
      <c r="BF377" s="284"/>
      <c r="BG377" s="284"/>
      <c r="BH377" s="284"/>
      <c r="BI377" s="284"/>
      <c r="BJ377" s="284"/>
      <c r="BK377" s="284"/>
      <c r="BL377" s="284"/>
      <c r="BM377" s="284"/>
      <c r="BN377" s="284"/>
      <c r="BO377" s="284"/>
      <c r="BP377" s="284"/>
      <c r="BQ377" s="284"/>
      <c r="BR377" s="284"/>
      <c r="BS377" s="284"/>
      <c r="BT377" s="284"/>
      <c r="BU377" s="284"/>
      <c r="BV377" s="284"/>
      <c r="BW377" s="284"/>
      <c r="BX377" s="284"/>
      <c r="BY377" s="284"/>
      <c r="BZ377" s="284"/>
      <c r="CA377" s="284"/>
      <c r="CB377" s="284"/>
      <c r="CC377" s="284"/>
      <c r="CD377" s="284"/>
      <c r="CE377" s="284"/>
      <c r="CF377" s="400"/>
      <c r="CG377" s="400"/>
      <c r="CH377" s="400"/>
      <c r="CI377" s="400"/>
      <c r="CJ377" s="400"/>
      <c r="CK377" s="400"/>
      <c r="CL377" s="400"/>
      <c r="CM377" s="400"/>
      <c r="CN377" s="400"/>
      <c r="CO377" s="400"/>
      <c r="CP377" s="400"/>
      <c r="CQ377" s="400"/>
    </row>
    <row r="378" spans="4:95" ht="14.25" customHeight="1" x14ac:dyDescent="0.35">
      <c r="D378" s="320"/>
      <c r="E378" s="320"/>
      <c r="F378" s="320"/>
      <c r="G378" s="320"/>
      <c r="H378" s="320"/>
      <c r="I378" s="320"/>
      <c r="J378" s="320"/>
      <c r="K378" s="320"/>
      <c r="L378" s="320"/>
      <c r="M378" s="320"/>
      <c r="N378" s="320"/>
      <c r="O378" s="320"/>
      <c r="P378" s="320"/>
      <c r="Q378" s="320"/>
      <c r="R378" s="320"/>
      <c r="S378" s="320"/>
      <c r="T378" s="320"/>
      <c r="U378" s="320"/>
      <c r="V378" s="320"/>
      <c r="W378" s="320"/>
      <c r="X378" s="320"/>
      <c r="Y378" s="320"/>
      <c r="Z378" s="320"/>
      <c r="AA378" s="320"/>
      <c r="AB378" s="320"/>
      <c r="AC378" s="320"/>
      <c r="AD378" s="320"/>
      <c r="AE378" s="320"/>
      <c r="AF378" s="320"/>
      <c r="AG378" s="320"/>
      <c r="AH378" s="320"/>
      <c r="AI378" s="320"/>
      <c r="AJ378" s="320"/>
      <c r="AK378" s="320"/>
      <c r="AL378" s="320"/>
      <c r="AM378" s="320"/>
      <c r="AN378" s="320"/>
      <c r="AO378" s="320"/>
      <c r="AP378" s="320"/>
      <c r="AQ378" s="320"/>
      <c r="AR378" s="320"/>
      <c r="AS378" s="320"/>
      <c r="AT378" s="320"/>
      <c r="AU378" s="320"/>
      <c r="AV378" s="320"/>
      <c r="AW378" s="320"/>
      <c r="AX378" s="320"/>
      <c r="AY378" s="320"/>
      <c r="AZ378" s="320"/>
      <c r="BA378" s="320"/>
      <c r="BB378" s="320"/>
      <c r="BC378" s="320"/>
      <c r="BD378" s="320"/>
      <c r="BE378" s="320"/>
      <c r="BF378" s="320"/>
      <c r="BG378" s="320"/>
      <c r="BH378" s="320"/>
      <c r="BI378" s="320"/>
      <c r="BJ378" s="320"/>
      <c r="BK378" s="320"/>
      <c r="BL378" s="320"/>
      <c r="BM378" s="320"/>
      <c r="BN378" s="320"/>
      <c r="BO378" s="320"/>
      <c r="BP378" s="320"/>
      <c r="BQ378" s="320"/>
      <c r="BR378" s="320"/>
      <c r="BS378" s="320"/>
      <c r="BT378" s="320"/>
      <c r="BU378" s="320"/>
      <c r="BV378" s="320"/>
      <c r="BW378" s="320"/>
      <c r="BX378" s="320"/>
      <c r="BY378" s="320"/>
      <c r="BZ378" s="320"/>
      <c r="CA378" s="320"/>
      <c r="CB378" s="320"/>
      <c r="CC378" s="320"/>
      <c r="CD378" s="320"/>
      <c r="CE378" s="320"/>
      <c r="CF378" s="320"/>
      <c r="CG378" s="320"/>
      <c r="CH378" s="320"/>
      <c r="CI378" s="320"/>
      <c r="CJ378" s="320"/>
      <c r="CK378" s="320"/>
      <c r="CL378" s="320"/>
      <c r="CM378" s="320"/>
      <c r="CN378" s="320"/>
      <c r="CO378" s="320"/>
      <c r="CP378" s="320"/>
      <c r="CQ378" s="320"/>
    </row>
    <row r="379" spans="4:95" ht="14.25" customHeight="1" x14ac:dyDescent="0.35">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c r="BL379" s="12"/>
      <c r="BM379" s="12"/>
      <c r="BN379" s="12"/>
      <c r="BO379" s="12"/>
      <c r="BP379" s="12"/>
      <c r="BQ379" s="12"/>
      <c r="BR379" s="12"/>
      <c r="BS379" s="12"/>
      <c r="BT379" s="12"/>
      <c r="BU379" s="12"/>
      <c r="BV379" s="12"/>
      <c r="BW379" s="12"/>
      <c r="BX379" s="12"/>
      <c r="BY379" s="12"/>
      <c r="BZ379" s="12"/>
    </row>
    <row r="380" spans="4:95" ht="14.25" customHeight="1" x14ac:dyDescent="0.35">
      <c r="D380" s="431" t="s">
        <v>254</v>
      </c>
      <c r="E380" s="431"/>
      <c r="F380" s="431"/>
      <c r="G380" s="431"/>
      <c r="H380" s="431"/>
      <c r="I380" s="431"/>
      <c r="J380" s="431"/>
      <c r="K380" s="431"/>
      <c r="L380" s="431"/>
      <c r="M380" s="431"/>
      <c r="N380" s="431"/>
      <c r="O380" s="431"/>
      <c r="P380" s="431"/>
      <c r="Q380" s="431"/>
      <c r="R380" s="431"/>
      <c r="S380" s="431"/>
      <c r="T380" s="431"/>
      <c r="U380" s="431"/>
      <c r="V380" s="431"/>
      <c r="W380" s="431"/>
      <c r="X380" s="431"/>
      <c r="Y380" s="431"/>
      <c r="Z380" s="431"/>
      <c r="AA380" s="431"/>
      <c r="AB380" s="431"/>
      <c r="AC380" s="431"/>
      <c r="AD380" s="431"/>
      <c r="AE380" s="431"/>
      <c r="AF380" s="431"/>
      <c r="AG380" s="431"/>
      <c r="AH380" s="431"/>
      <c r="AI380" s="431"/>
      <c r="AJ380" s="431"/>
      <c r="AK380" s="431"/>
      <c r="AL380" s="431"/>
      <c r="AM380" s="431"/>
      <c r="AN380" s="431"/>
      <c r="AO380" s="431"/>
      <c r="AP380" s="431"/>
      <c r="AQ380" s="431"/>
      <c r="AR380" s="431"/>
      <c r="AS380" s="431"/>
      <c r="AT380" s="431"/>
      <c r="AU380" s="215"/>
      <c r="AV380" s="215"/>
      <c r="AW380" s="215"/>
      <c r="AX380" s="9"/>
      <c r="AY380" s="432" t="s">
        <v>318</v>
      </c>
      <c r="AZ380" s="432"/>
      <c r="BA380" s="432"/>
      <c r="BB380" s="432"/>
      <c r="BC380" s="432"/>
      <c r="BD380" s="432"/>
      <c r="BE380" s="432"/>
      <c r="BF380" s="432"/>
      <c r="BG380" s="432"/>
      <c r="BH380" s="432"/>
      <c r="BI380" s="432"/>
      <c r="BJ380" s="432"/>
      <c r="BK380" s="432"/>
      <c r="BL380" s="432"/>
      <c r="BM380" s="432"/>
      <c r="BN380" s="432"/>
      <c r="BO380" s="432"/>
      <c r="BP380" s="432"/>
      <c r="BQ380" s="432"/>
      <c r="BR380" s="432"/>
      <c r="BS380" s="432"/>
      <c r="BT380" s="432"/>
      <c r="BU380" s="432"/>
      <c r="BV380" s="432"/>
      <c r="BW380" s="432"/>
      <c r="BX380" s="432"/>
      <c r="BY380" s="432"/>
      <c r="BZ380" s="432"/>
      <c r="CA380" s="432"/>
      <c r="CB380" s="432"/>
      <c r="CC380" s="432"/>
      <c r="CD380" s="432"/>
      <c r="CE380" s="432"/>
      <c r="CF380" s="432"/>
      <c r="CG380" s="432"/>
      <c r="CH380" s="432"/>
      <c r="CI380" s="432"/>
      <c r="CJ380" s="432"/>
      <c r="CK380" s="432"/>
      <c r="CL380" s="432"/>
      <c r="CM380" s="432"/>
      <c r="CN380" s="432"/>
      <c r="CO380" s="432"/>
      <c r="CP380" s="432"/>
      <c r="CQ380" s="432"/>
    </row>
    <row r="381" spans="4:95" ht="14.25" customHeight="1" x14ac:dyDescent="0.35">
      <c r="D381" s="431"/>
      <c r="E381" s="431"/>
      <c r="F381" s="431"/>
      <c r="G381" s="431"/>
      <c r="H381" s="431"/>
      <c r="I381" s="431"/>
      <c r="J381" s="431"/>
      <c r="K381" s="431"/>
      <c r="L381" s="431"/>
      <c r="M381" s="431"/>
      <c r="N381" s="431"/>
      <c r="O381" s="431"/>
      <c r="P381" s="431"/>
      <c r="Q381" s="431"/>
      <c r="R381" s="431"/>
      <c r="S381" s="431"/>
      <c r="T381" s="431"/>
      <c r="U381" s="431"/>
      <c r="V381" s="431"/>
      <c r="W381" s="431"/>
      <c r="X381" s="431"/>
      <c r="Y381" s="431"/>
      <c r="Z381" s="431"/>
      <c r="AA381" s="431"/>
      <c r="AB381" s="431"/>
      <c r="AC381" s="431"/>
      <c r="AD381" s="431"/>
      <c r="AE381" s="431"/>
      <c r="AF381" s="431"/>
      <c r="AG381" s="431"/>
      <c r="AH381" s="431"/>
      <c r="AI381" s="431"/>
      <c r="AJ381" s="431"/>
      <c r="AK381" s="431"/>
      <c r="AL381" s="431"/>
      <c r="AM381" s="431"/>
      <c r="AN381" s="431"/>
      <c r="AO381" s="431"/>
      <c r="AP381" s="431"/>
      <c r="AQ381" s="431"/>
      <c r="AR381" s="431"/>
      <c r="AS381" s="431"/>
      <c r="AT381" s="431"/>
      <c r="AU381" s="215"/>
      <c r="AV381" s="215"/>
      <c r="AW381" s="215"/>
      <c r="AX381" s="9"/>
      <c r="AY381" s="300"/>
      <c r="AZ381" s="300"/>
      <c r="BA381" s="300"/>
      <c r="BB381" s="300"/>
      <c r="BC381" s="300"/>
      <c r="BD381" s="300"/>
      <c r="BE381" s="300"/>
      <c r="BF381" s="300"/>
      <c r="BG381" s="300"/>
      <c r="BH381" s="300"/>
      <c r="BI381" s="300"/>
      <c r="BJ381" s="300"/>
      <c r="BK381" s="300"/>
      <c r="BL381" s="300"/>
      <c r="BM381" s="300"/>
      <c r="BN381" s="300"/>
      <c r="BO381" s="300"/>
      <c r="BP381" s="300"/>
      <c r="BQ381" s="300"/>
      <c r="BR381" s="300"/>
      <c r="BS381" s="300"/>
      <c r="BT381" s="300"/>
      <c r="BU381" s="300"/>
      <c r="BV381" s="300"/>
      <c r="BW381" s="300"/>
      <c r="BX381" s="300"/>
      <c r="BY381" s="300"/>
      <c r="BZ381" s="300"/>
      <c r="CA381" s="300"/>
      <c r="CB381" s="300"/>
      <c r="CC381" s="300"/>
      <c r="CD381" s="300"/>
      <c r="CE381" s="300"/>
      <c r="CF381" s="300"/>
      <c r="CG381" s="300"/>
      <c r="CH381" s="300"/>
      <c r="CI381" s="300"/>
      <c r="CJ381" s="300"/>
      <c r="CK381" s="300"/>
      <c r="CL381" s="300"/>
      <c r="CM381" s="300"/>
      <c r="CN381" s="300"/>
      <c r="CO381" s="300"/>
      <c r="CP381" s="300"/>
      <c r="CQ381" s="300"/>
    </row>
    <row r="382" spans="4:95" ht="14.25" customHeight="1" x14ac:dyDescent="0.35">
      <c r="D382" s="392" t="s">
        <v>255</v>
      </c>
      <c r="E382" s="392"/>
      <c r="F382" s="392"/>
      <c r="G382" s="392"/>
      <c r="H382" s="392"/>
      <c r="I382" s="392"/>
      <c r="J382" s="392"/>
      <c r="K382" s="392"/>
      <c r="L382" s="392"/>
      <c r="M382" s="392"/>
      <c r="N382" s="392"/>
      <c r="O382" s="392">
        <v>2010</v>
      </c>
      <c r="P382" s="392"/>
      <c r="Q382" s="392"/>
      <c r="R382" s="392"/>
      <c r="S382" s="392"/>
      <c r="T382" s="392">
        <v>2011</v>
      </c>
      <c r="U382" s="392"/>
      <c r="V382" s="392"/>
      <c r="W382" s="392"/>
      <c r="X382" s="392"/>
      <c r="Y382" s="392">
        <v>2012</v>
      </c>
      <c r="Z382" s="392"/>
      <c r="AA382" s="392"/>
      <c r="AB382" s="392"/>
      <c r="AC382" s="392">
        <v>2013</v>
      </c>
      <c r="AD382" s="392"/>
      <c r="AE382" s="392"/>
      <c r="AF382" s="392"/>
      <c r="AG382" s="392">
        <v>2014</v>
      </c>
      <c r="AH382" s="392"/>
      <c r="AI382" s="392"/>
      <c r="AJ382" s="392"/>
      <c r="AK382" s="392">
        <v>2015</v>
      </c>
      <c r="AL382" s="392"/>
      <c r="AM382" s="392"/>
      <c r="AN382" s="392"/>
      <c r="AO382" s="392"/>
      <c r="AP382" s="392">
        <v>2016</v>
      </c>
      <c r="AQ382" s="392"/>
      <c r="AR382" s="392"/>
      <c r="AS382" s="392"/>
      <c r="AT382" s="392"/>
      <c r="AU382" s="214"/>
      <c r="AV382" s="214"/>
      <c r="AW382" s="214"/>
      <c r="AX382" s="12"/>
      <c r="AY382" s="393" t="s">
        <v>319</v>
      </c>
      <c r="AZ382" s="394"/>
      <c r="BA382" s="394"/>
      <c r="BB382" s="394"/>
      <c r="BC382" s="394"/>
      <c r="BD382" s="394"/>
      <c r="BE382" s="394"/>
      <c r="BF382" s="394"/>
      <c r="BG382" s="394"/>
      <c r="BH382" s="394"/>
      <c r="BI382" s="394"/>
      <c r="BJ382" s="394"/>
      <c r="BK382" s="394"/>
      <c r="BL382" s="394"/>
      <c r="BM382" s="394"/>
      <c r="BN382" s="394"/>
      <c r="BO382" s="395"/>
      <c r="BP382" s="392" t="s">
        <v>121</v>
      </c>
      <c r="BQ382" s="392"/>
      <c r="BR382" s="392"/>
      <c r="BS382" s="392"/>
      <c r="BT382" s="392"/>
      <c r="BU382" s="392"/>
      <c r="BV382" s="392" t="s">
        <v>182</v>
      </c>
      <c r="BW382" s="392"/>
      <c r="BX382" s="392"/>
      <c r="BY382" s="392" t="s">
        <v>119</v>
      </c>
      <c r="BZ382" s="392"/>
      <c r="CA382" s="392"/>
      <c r="CB382" s="392"/>
      <c r="CC382" s="392"/>
      <c r="CD382" s="392"/>
      <c r="CE382" s="392" t="s">
        <v>182</v>
      </c>
      <c r="CF382" s="392"/>
      <c r="CG382" s="392"/>
      <c r="CH382" s="392"/>
      <c r="CI382" s="392" t="s">
        <v>120</v>
      </c>
      <c r="CJ382" s="392"/>
      <c r="CK382" s="392"/>
      <c r="CL382" s="392"/>
      <c r="CM382" s="392"/>
      <c r="CN382" s="392"/>
      <c r="CO382" s="392" t="s">
        <v>182</v>
      </c>
      <c r="CP382" s="392"/>
      <c r="CQ382" s="392"/>
    </row>
    <row r="383" spans="4:95" ht="14.25" customHeight="1" x14ac:dyDescent="0.35">
      <c r="D383" s="392"/>
      <c r="E383" s="392"/>
      <c r="F383" s="392"/>
      <c r="G383" s="392"/>
      <c r="H383" s="392"/>
      <c r="I383" s="392"/>
      <c r="J383" s="392"/>
      <c r="K383" s="392"/>
      <c r="L383" s="392"/>
      <c r="M383" s="392"/>
      <c r="N383" s="392"/>
      <c r="O383" s="392"/>
      <c r="P383" s="392"/>
      <c r="Q383" s="392"/>
      <c r="R383" s="392"/>
      <c r="S383" s="392"/>
      <c r="T383" s="392"/>
      <c r="U383" s="392"/>
      <c r="V383" s="392"/>
      <c r="W383" s="392"/>
      <c r="X383" s="392"/>
      <c r="Y383" s="392"/>
      <c r="Z383" s="392"/>
      <c r="AA383" s="392"/>
      <c r="AB383" s="392"/>
      <c r="AC383" s="392"/>
      <c r="AD383" s="392"/>
      <c r="AE383" s="392"/>
      <c r="AF383" s="392"/>
      <c r="AG383" s="392"/>
      <c r="AH383" s="392"/>
      <c r="AI383" s="392"/>
      <c r="AJ383" s="392"/>
      <c r="AK383" s="392"/>
      <c r="AL383" s="392"/>
      <c r="AM383" s="392"/>
      <c r="AN383" s="392"/>
      <c r="AO383" s="392"/>
      <c r="AP383" s="392"/>
      <c r="AQ383" s="392"/>
      <c r="AR383" s="392"/>
      <c r="AS383" s="392"/>
      <c r="AT383" s="392"/>
      <c r="AU383" s="214"/>
      <c r="AV383" s="214"/>
      <c r="AW383" s="214"/>
      <c r="AX383" s="12"/>
      <c r="AY383" s="605" t="s">
        <v>321</v>
      </c>
      <c r="AZ383" s="606"/>
      <c r="BA383" s="606"/>
      <c r="BB383" s="606"/>
      <c r="BC383" s="606"/>
      <c r="BD383" s="606"/>
      <c r="BE383" s="606"/>
      <c r="BF383" s="606"/>
      <c r="BG383" s="606"/>
      <c r="BH383" s="606"/>
      <c r="BI383" s="606"/>
      <c r="BJ383" s="606"/>
      <c r="BK383" s="606"/>
      <c r="BL383" s="606"/>
      <c r="BM383" s="606"/>
      <c r="BN383" s="606"/>
      <c r="BO383" s="607"/>
      <c r="BP383" s="604">
        <v>674</v>
      </c>
      <c r="BQ383" s="604"/>
      <c r="BR383" s="604"/>
      <c r="BS383" s="604"/>
      <c r="BT383" s="604"/>
      <c r="BU383" s="604"/>
      <c r="BV383" s="436">
        <v>100</v>
      </c>
      <c r="BW383" s="436"/>
      <c r="BX383" s="436"/>
      <c r="BY383" s="604">
        <v>325</v>
      </c>
      <c r="BZ383" s="604"/>
      <c r="CA383" s="604"/>
      <c r="CB383" s="604"/>
      <c r="CC383" s="604"/>
      <c r="CD383" s="604"/>
      <c r="CE383" s="436">
        <v>100</v>
      </c>
      <c r="CF383" s="436"/>
      <c r="CG383" s="436"/>
      <c r="CH383" s="436"/>
      <c r="CI383" s="604">
        <v>349</v>
      </c>
      <c r="CJ383" s="604"/>
      <c r="CK383" s="604"/>
      <c r="CL383" s="604"/>
      <c r="CM383" s="604"/>
      <c r="CN383" s="604"/>
      <c r="CO383" s="436">
        <v>100</v>
      </c>
      <c r="CP383" s="436"/>
      <c r="CQ383" s="436"/>
    </row>
    <row r="384" spans="4:95" ht="14.25" customHeight="1" x14ac:dyDescent="0.35">
      <c r="D384" s="392"/>
      <c r="E384" s="392"/>
      <c r="F384" s="392"/>
      <c r="G384" s="392"/>
      <c r="H384" s="392"/>
      <c r="I384" s="392"/>
      <c r="J384" s="392"/>
      <c r="K384" s="392"/>
      <c r="L384" s="392"/>
      <c r="M384" s="392"/>
      <c r="N384" s="392"/>
      <c r="O384" s="392"/>
      <c r="P384" s="392"/>
      <c r="Q384" s="392"/>
      <c r="R384" s="392"/>
      <c r="S384" s="392"/>
      <c r="T384" s="392"/>
      <c r="U384" s="392"/>
      <c r="V384" s="392"/>
      <c r="W384" s="392"/>
      <c r="X384" s="392"/>
      <c r="Y384" s="392"/>
      <c r="Z384" s="392"/>
      <c r="AA384" s="392"/>
      <c r="AB384" s="392"/>
      <c r="AC384" s="392"/>
      <c r="AD384" s="392"/>
      <c r="AE384" s="392"/>
      <c r="AF384" s="392"/>
      <c r="AG384" s="392"/>
      <c r="AH384" s="392"/>
      <c r="AI384" s="392"/>
      <c r="AJ384" s="392"/>
      <c r="AK384" s="392"/>
      <c r="AL384" s="392"/>
      <c r="AM384" s="392"/>
      <c r="AN384" s="392"/>
      <c r="AO384" s="392"/>
      <c r="AP384" s="392"/>
      <c r="AQ384" s="392"/>
      <c r="AR384" s="392"/>
      <c r="AS384" s="392"/>
      <c r="AT384" s="392"/>
      <c r="AU384" s="214"/>
      <c r="AV384" s="214"/>
      <c r="AW384" s="214"/>
      <c r="AX384" s="12"/>
      <c r="AY384" s="605" t="s">
        <v>322</v>
      </c>
      <c r="AZ384" s="606"/>
      <c r="BA384" s="606"/>
      <c r="BB384" s="606"/>
      <c r="BC384" s="606"/>
      <c r="BD384" s="606"/>
      <c r="BE384" s="606"/>
      <c r="BF384" s="606"/>
      <c r="BG384" s="606"/>
      <c r="BH384" s="606"/>
      <c r="BI384" s="606"/>
      <c r="BJ384" s="606"/>
      <c r="BK384" s="606"/>
      <c r="BL384" s="606"/>
      <c r="BM384" s="606"/>
      <c r="BN384" s="606"/>
      <c r="BO384" s="607"/>
      <c r="BP384" s="604">
        <v>389</v>
      </c>
      <c r="BQ384" s="604"/>
      <c r="BR384" s="604"/>
      <c r="BS384" s="604"/>
      <c r="BT384" s="604"/>
      <c r="BU384" s="604"/>
      <c r="BV384" s="436">
        <v>57.72</v>
      </c>
      <c r="BW384" s="436"/>
      <c r="BX384" s="436"/>
      <c r="BY384" s="604">
        <v>208</v>
      </c>
      <c r="BZ384" s="604"/>
      <c r="CA384" s="604"/>
      <c r="CB384" s="604"/>
      <c r="CC384" s="604"/>
      <c r="CD384" s="604"/>
      <c r="CE384" s="436">
        <v>64</v>
      </c>
      <c r="CF384" s="436"/>
      <c r="CG384" s="436"/>
      <c r="CH384" s="436"/>
      <c r="CI384" s="604">
        <v>181</v>
      </c>
      <c r="CJ384" s="604"/>
      <c r="CK384" s="604"/>
      <c r="CL384" s="604"/>
      <c r="CM384" s="604"/>
      <c r="CN384" s="604"/>
      <c r="CO384" s="436">
        <v>51.86</v>
      </c>
      <c r="CP384" s="436"/>
      <c r="CQ384" s="436"/>
    </row>
    <row r="385" spans="4:144" ht="14.25" customHeight="1" x14ac:dyDescent="0.35">
      <c r="D385" s="707" t="s">
        <v>256</v>
      </c>
      <c r="E385" s="707"/>
      <c r="F385" s="707"/>
      <c r="G385" s="707"/>
      <c r="H385" s="707"/>
      <c r="I385" s="707"/>
      <c r="J385" s="707"/>
      <c r="K385" s="707"/>
      <c r="L385" s="707"/>
      <c r="M385" s="707"/>
      <c r="N385" s="707"/>
      <c r="O385" s="711"/>
      <c r="P385" s="711"/>
      <c r="Q385" s="711"/>
      <c r="R385" s="711"/>
      <c r="S385" s="711"/>
      <c r="T385" s="335"/>
      <c r="U385" s="335"/>
      <c r="V385" s="335"/>
      <c r="W385" s="335"/>
      <c r="X385" s="335"/>
      <c r="Y385" s="335"/>
      <c r="Z385" s="335"/>
      <c r="AA385" s="335"/>
      <c r="AB385" s="335"/>
      <c r="AC385" s="335"/>
      <c r="AD385" s="335"/>
      <c r="AE385" s="335"/>
      <c r="AF385" s="335"/>
      <c r="AG385" s="335"/>
      <c r="AH385" s="335"/>
      <c r="AI385" s="335"/>
      <c r="AJ385" s="335"/>
      <c r="AK385" s="711"/>
      <c r="AL385" s="711"/>
      <c r="AM385" s="711"/>
      <c r="AN385" s="711"/>
      <c r="AO385" s="711"/>
      <c r="AP385" s="711"/>
      <c r="AQ385" s="711"/>
      <c r="AR385" s="711"/>
      <c r="AS385" s="711"/>
      <c r="AT385" s="711"/>
      <c r="AU385" s="248"/>
      <c r="AV385" s="248"/>
      <c r="AW385" s="248"/>
      <c r="AX385" s="12"/>
      <c r="AY385" s="605" t="s">
        <v>323</v>
      </c>
      <c r="AZ385" s="606"/>
      <c r="BA385" s="606"/>
      <c r="BB385" s="606"/>
      <c r="BC385" s="606"/>
      <c r="BD385" s="606"/>
      <c r="BE385" s="606"/>
      <c r="BF385" s="606"/>
      <c r="BG385" s="606"/>
      <c r="BH385" s="606"/>
      <c r="BI385" s="606"/>
      <c r="BJ385" s="606"/>
      <c r="BK385" s="606"/>
      <c r="BL385" s="606"/>
      <c r="BM385" s="606"/>
      <c r="BN385" s="606"/>
      <c r="BO385" s="607"/>
      <c r="BP385" s="604">
        <v>285</v>
      </c>
      <c r="BQ385" s="604"/>
      <c r="BR385" s="604"/>
      <c r="BS385" s="604"/>
      <c r="BT385" s="604"/>
      <c r="BU385" s="604"/>
      <c r="BV385" s="436">
        <v>42.29</v>
      </c>
      <c r="BW385" s="436"/>
      <c r="BX385" s="436"/>
      <c r="BY385" s="604">
        <v>117</v>
      </c>
      <c r="BZ385" s="604"/>
      <c r="CA385" s="604"/>
      <c r="CB385" s="604"/>
      <c r="CC385" s="604"/>
      <c r="CD385" s="604"/>
      <c r="CE385" s="436">
        <v>36</v>
      </c>
      <c r="CF385" s="436"/>
      <c r="CG385" s="436"/>
      <c r="CH385" s="436"/>
      <c r="CI385" s="604">
        <v>168</v>
      </c>
      <c r="CJ385" s="604"/>
      <c r="CK385" s="604"/>
      <c r="CL385" s="604"/>
      <c r="CM385" s="604"/>
      <c r="CN385" s="604"/>
      <c r="CO385" s="436">
        <v>48.14</v>
      </c>
      <c r="CP385" s="436"/>
      <c r="CQ385" s="436"/>
    </row>
    <row r="386" spans="4:144" ht="14.25" customHeight="1" x14ac:dyDescent="0.35">
      <c r="D386" s="707" t="s">
        <v>257</v>
      </c>
      <c r="E386" s="707"/>
      <c r="F386" s="707"/>
      <c r="G386" s="707"/>
      <c r="H386" s="707"/>
      <c r="I386" s="707"/>
      <c r="J386" s="707"/>
      <c r="K386" s="707"/>
      <c r="L386" s="707"/>
      <c r="M386" s="707"/>
      <c r="N386" s="707"/>
      <c r="O386" s="711"/>
      <c r="P386" s="711"/>
      <c r="Q386" s="711"/>
      <c r="R386" s="711"/>
      <c r="S386" s="711"/>
      <c r="T386" s="335"/>
      <c r="U386" s="335"/>
      <c r="V386" s="335"/>
      <c r="W386" s="335"/>
      <c r="X386" s="335"/>
      <c r="Y386" s="335"/>
      <c r="Z386" s="335"/>
      <c r="AA386" s="335"/>
      <c r="AB386" s="335"/>
      <c r="AC386" s="335"/>
      <c r="AD386" s="335"/>
      <c r="AE386" s="335"/>
      <c r="AF386" s="335"/>
      <c r="AG386" s="335"/>
      <c r="AH386" s="335"/>
      <c r="AI386" s="335"/>
      <c r="AJ386" s="335"/>
      <c r="AK386" s="711"/>
      <c r="AL386" s="711"/>
      <c r="AM386" s="711"/>
      <c r="AN386" s="711"/>
      <c r="AO386" s="711"/>
      <c r="AP386" s="711"/>
      <c r="AQ386" s="711"/>
      <c r="AR386" s="711"/>
      <c r="AS386" s="711"/>
      <c r="AT386" s="711"/>
      <c r="AU386" s="248"/>
      <c r="AV386" s="248"/>
      <c r="AW386" s="248"/>
      <c r="AX386" s="12"/>
      <c r="AY386" s="605" t="s">
        <v>324</v>
      </c>
      <c r="AZ386" s="606"/>
      <c r="BA386" s="606"/>
      <c r="BB386" s="606"/>
      <c r="BC386" s="606"/>
      <c r="BD386" s="606"/>
      <c r="BE386" s="606"/>
      <c r="BF386" s="606"/>
      <c r="BG386" s="606"/>
      <c r="BH386" s="606"/>
      <c r="BI386" s="606"/>
      <c r="BJ386" s="606"/>
      <c r="BK386" s="606"/>
      <c r="BL386" s="606"/>
      <c r="BM386" s="606"/>
      <c r="BN386" s="606"/>
      <c r="BO386" s="607"/>
      <c r="BP386" s="604">
        <v>75</v>
      </c>
      <c r="BQ386" s="604"/>
      <c r="BR386" s="604"/>
      <c r="BS386" s="604"/>
      <c r="BT386" s="604"/>
      <c r="BU386" s="604"/>
      <c r="BV386" s="436">
        <v>11.13</v>
      </c>
      <c r="BW386" s="436"/>
      <c r="BX386" s="436"/>
      <c r="BY386" s="604">
        <v>70</v>
      </c>
      <c r="BZ386" s="604"/>
      <c r="CA386" s="604"/>
      <c r="CB386" s="604"/>
      <c r="CC386" s="604"/>
      <c r="CD386" s="604"/>
      <c r="CE386" s="436">
        <v>21.54</v>
      </c>
      <c r="CF386" s="436"/>
      <c r="CG386" s="436"/>
      <c r="CH386" s="436"/>
      <c r="CI386" s="604">
        <v>5</v>
      </c>
      <c r="CJ386" s="604"/>
      <c r="CK386" s="604"/>
      <c r="CL386" s="604"/>
      <c r="CM386" s="604"/>
      <c r="CN386" s="604"/>
      <c r="CO386" s="436">
        <v>1.43</v>
      </c>
      <c r="CP386" s="436"/>
      <c r="CQ386" s="436"/>
    </row>
    <row r="387" spans="4:144" ht="14.25" customHeight="1" x14ac:dyDescent="0.35">
      <c r="D387" s="707" t="s">
        <v>258</v>
      </c>
      <c r="E387" s="707"/>
      <c r="F387" s="707"/>
      <c r="G387" s="707"/>
      <c r="H387" s="707"/>
      <c r="I387" s="707"/>
      <c r="J387" s="707"/>
      <c r="K387" s="707"/>
      <c r="L387" s="707"/>
      <c r="M387" s="707"/>
      <c r="N387" s="707"/>
      <c r="O387" s="729"/>
      <c r="P387" s="730"/>
      <c r="Q387" s="730"/>
      <c r="R387" s="730"/>
      <c r="S387" s="731"/>
      <c r="T387" s="335"/>
      <c r="U387" s="335"/>
      <c r="V387" s="335"/>
      <c r="W387" s="335"/>
      <c r="X387" s="335"/>
      <c r="Y387" s="335"/>
      <c r="Z387" s="335"/>
      <c r="AA387" s="335"/>
      <c r="AB387" s="335"/>
      <c r="AC387" s="335"/>
      <c r="AD387" s="335"/>
      <c r="AE387" s="335"/>
      <c r="AF387" s="335"/>
      <c r="AG387" s="335"/>
      <c r="AH387" s="335"/>
      <c r="AI387" s="335"/>
      <c r="AJ387" s="335"/>
      <c r="AK387" s="711"/>
      <c r="AL387" s="711"/>
      <c r="AM387" s="711"/>
      <c r="AN387" s="711"/>
      <c r="AO387" s="711"/>
      <c r="AP387" s="711"/>
      <c r="AQ387" s="711"/>
      <c r="AR387" s="711"/>
      <c r="AS387" s="711"/>
      <c r="AT387" s="711"/>
      <c r="AU387" s="248"/>
      <c r="AV387" s="248"/>
      <c r="AW387" s="248"/>
      <c r="AX387" s="12"/>
      <c r="AY387" s="605" t="s">
        <v>325</v>
      </c>
      <c r="AZ387" s="606"/>
      <c r="BA387" s="606"/>
      <c r="BB387" s="606"/>
      <c r="BC387" s="606"/>
      <c r="BD387" s="606"/>
      <c r="BE387" s="606"/>
      <c r="BF387" s="606"/>
      <c r="BG387" s="606"/>
      <c r="BH387" s="606"/>
      <c r="BI387" s="606"/>
      <c r="BJ387" s="606"/>
      <c r="BK387" s="606"/>
      <c r="BL387" s="606"/>
      <c r="BM387" s="606"/>
      <c r="BN387" s="606"/>
      <c r="BO387" s="607"/>
      <c r="BP387" s="604">
        <v>210</v>
      </c>
      <c r="BQ387" s="604"/>
      <c r="BR387" s="604"/>
      <c r="BS387" s="604"/>
      <c r="BT387" s="604"/>
      <c r="BU387" s="604"/>
      <c r="BV387" s="436">
        <v>31.16</v>
      </c>
      <c r="BW387" s="436"/>
      <c r="BX387" s="436"/>
      <c r="BY387" s="604">
        <v>47</v>
      </c>
      <c r="BZ387" s="604"/>
      <c r="CA387" s="604"/>
      <c r="CB387" s="604"/>
      <c r="CC387" s="604"/>
      <c r="CD387" s="604"/>
      <c r="CE387" s="436">
        <v>14.46</v>
      </c>
      <c r="CF387" s="436"/>
      <c r="CG387" s="436"/>
      <c r="CH387" s="436"/>
      <c r="CI387" s="604">
        <v>163</v>
      </c>
      <c r="CJ387" s="604"/>
      <c r="CK387" s="604"/>
      <c r="CL387" s="604"/>
      <c r="CM387" s="604"/>
      <c r="CN387" s="604"/>
      <c r="CO387" s="436">
        <v>46.71</v>
      </c>
      <c r="CP387" s="436"/>
      <c r="CQ387" s="436"/>
    </row>
    <row r="388" spans="4:144" ht="14.25" customHeight="1" x14ac:dyDescent="0.35">
      <c r="D388" s="284" t="s">
        <v>320</v>
      </c>
      <c r="E388" s="284"/>
      <c r="F388" s="284"/>
      <c r="G388" s="284"/>
      <c r="H388" s="284"/>
      <c r="I388" s="284"/>
      <c r="J388" s="284"/>
      <c r="K388" s="284"/>
      <c r="L388" s="284"/>
      <c r="M388" s="284"/>
      <c r="N388" s="284"/>
      <c r="O388" s="284"/>
      <c r="P388" s="284"/>
      <c r="Q388" s="284"/>
      <c r="R388" s="284"/>
      <c r="S388" s="284"/>
      <c r="T388" s="284"/>
      <c r="U388" s="284"/>
      <c r="V388" s="284"/>
      <c r="W388" s="284"/>
      <c r="X388" s="284"/>
      <c r="Y388" s="284"/>
      <c r="Z388" s="284"/>
      <c r="AA388" s="284"/>
      <c r="AB388" s="284"/>
      <c r="AC388" s="284"/>
      <c r="AD388" s="284"/>
      <c r="AE388" s="284"/>
      <c r="AF388" s="284"/>
      <c r="AG388" s="284"/>
      <c r="AH388" s="284"/>
      <c r="AI388" s="284"/>
      <c r="AJ388" s="284"/>
      <c r="AK388" s="284"/>
      <c r="AL388" s="284"/>
      <c r="AM388" s="284"/>
      <c r="AN388" s="284"/>
      <c r="AO388" s="284"/>
      <c r="AP388" s="284"/>
      <c r="AQ388" s="284"/>
      <c r="AR388" s="284"/>
      <c r="AS388" s="284"/>
      <c r="AT388" s="284"/>
      <c r="AU388" s="219"/>
      <c r="AV388" s="219"/>
      <c r="AW388" s="219"/>
      <c r="AX388" s="12"/>
      <c r="AY388" s="284" t="s">
        <v>328</v>
      </c>
      <c r="AZ388" s="284"/>
      <c r="BA388" s="284"/>
      <c r="BB388" s="284"/>
      <c r="BC388" s="284"/>
      <c r="BD388" s="284"/>
      <c r="BE388" s="284"/>
      <c r="BF388" s="284"/>
      <c r="BG388" s="284"/>
      <c r="BH388" s="284"/>
      <c r="BI388" s="284"/>
      <c r="BJ388" s="284"/>
      <c r="BK388" s="284"/>
      <c r="BL388" s="284"/>
      <c r="BM388" s="284"/>
      <c r="BN388" s="284"/>
      <c r="BO388" s="284"/>
      <c r="BP388" s="284"/>
      <c r="BQ388" s="284"/>
      <c r="BR388" s="284"/>
      <c r="BS388" s="284"/>
      <c r="BT388" s="284"/>
      <c r="BU388" s="284"/>
      <c r="BV388" s="284"/>
      <c r="BW388" s="284"/>
      <c r="BX388" s="284"/>
      <c r="BY388" s="284"/>
      <c r="BZ388" s="284"/>
      <c r="CA388" s="284"/>
      <c r="CB388" s="284"/>
      <c r="CC388" s="284"/>
      <c r="CD388" s="284"/>
      <c r="CE388" s="284"/>
      <c r="CF388" s="284"/>
      <c r="CG388" s="284"/>
      <c r="CH388" s="284"/>
      <c r="CI388" s="284"/>
      <c r="CJ388" s="284"/>
      <c r="CK388" s="284"/>
      <c r="CL388" s="284"/>
      <c r="CM388" s="284"/>
      <c r="CN388" s="284"/>
      <c r="CO388" s="284"/>
      <c r="CP388" s="284"/>
      <c r="CQ388" s="284"/>
    </row>
    <row r="389" spans="4:144" ht="14.25" customHeight="1" x14ac:dyDescent="0.35">
      <c r="E389" s="103"/>
      <c r="F389" s="103"/>
      <c r="G389" s="103"/>
      <c r="H389" s="103"/>
      <c r="I389" s="103"/>
      <c r="J389" s="103"/>
      <c r="K389" s="103"/>
      <c r="L389" s="103"/>
      <c r="M389" s="103"/>
      <c r="N389" s="103"/>
      <c r="O389" s="103"/>
      <c r="P389" s="103"/>
      <c r="Q389" s="103"/>
      <c r="R389" s="103"/>
      <c r="S389" s="103"/>
      <c r="T389" s="103"/>
      <c r="U389" s="103"/>
      <c r="V389" s="103"/>
      <c r="W389" s="103"/>
      <c r="X389" s="103"/>
      <c r="Y389" s="103"/>
      <c r="Z389" s="103"/>
      <c r="AA389" s="103"/>
      <c r="AB389" s="103"/>
      <c r="AC389" s="103"/>
      <c r="AD389" s="103"/>
      <c r="AE389" s="103"/>
      <c r="AF389" s="103"/>
      <c r="AG389" s="103"/>
      <c r="AH389" s="103"/>
      <c r="AI389" s="103"/>
      <c r="AJ389" s="103"/>
      <c r="AK389" s="103"/>
      <c r="AL389" s="103"/>
      <c r="AM389" s="103"/>
      <c r="AN389" s="103"/>
      <c r="AO389" s="103"/>
      <c r="AP389" s="103"/>
      <c r="AQ389" s="103"/>
      <c r="AR389" s="103"/>
      <c r="AS389" s="103"/>
      <c r="AT389" s="103"/>
      <c r="AU389" s="103"/>
      <c r="AV389" s="103"/>
      <c r="AW389" s="103"/>
      <c r="AX389" s="103"/>
      <c r="AY389" s="103"/>
      <c r="AZ389" s="103"/>
      <c r="BA389" s="103"/>
      <c r="BB389" s="103"/>
      <c r="BC389" s="103"/>
      <c r="BD389" s="103"/>
      <c r="BE389" s="103"/>
      <c r="BF389" s="103"/>
      <c r="BG389" s="103"/>
      <c r="BH389" s="103"/>
      <c r="BI389" s="103"/>
      <c r="BJ389" s="103"/>
      <c r="BK389" s="103"/>
      <c r="BL389" s="12"/>
      <c r="BM389" s="12"/>
      <c r="BN389" s="12"/>
      <c r="BO389" s="12"/>
      <c r="BP389" s="12"/>
      <c r="BQ389" s="12"/>
      <c r="BR389" s="12"/>
      <c r="BS389" s="12"/>
      <c r="BT389" s="12"/>
      <c r="BU389" s="12"/>
      <c r="BV389" s="12"/>
      <c r="BW389" s="12"/>
      <c r="BX389" s="12"/>
      <c r="BY389" s="12"/>
      <c r="BZ389" s="12"/>
    </row>
    <row r="390" spans="4:144" ht="14.25" customHeight="1" x14ac:dyDescent="0.35">
      <c r="D390" s="346" t="s">
        <v>700</v>
      </c>
      <c r="E390" s="346"/>
      <c r="F390" s="346"/>
      <c r="G390" s="346"/>
      <c r="H390" s="346"/>
      <c r="I390" s="346"/>
      <c r="J390" s="346"/>
      <c r="K390" s="346"/>
      <c r="L390" s="346"/>
      <c r="M390" s="346"/>
      <c r="N390" s="346"/>
      <c r="O390" s="346"/>
      <c r="P390" s="346"/>
      <c r="Q390" s="346"/>
      <c r="R390" s="346"/>
      <c r="S390" s="346"/>
      <c r="T390" s="346"/>
      <c r="U390" s="346"/>
      <c r="V390" s="346"/>
      <c r="W390" s="346"/>
      <c r="X390" s="346"/>
      <c r="Y390" s="346"/>
      <c r="Z390" s="346"/>
      <c r="AA390" s="346"/>
      <c r="AB390" s="346"/>
      <c r="AC390" s="346"/>
      <c r="AD390" s="346"/>
      <c r="AE390" s="346"/>
      <c r="AF390" s="346"/>
      <c r="AG390" s="346"/>
      <c r="AH390" s="346"/>
      <c r="AI390" s="346"/>
      <c r="AJ390" s="346"/>
      <c r="AK390" s="346"/>
      <c r="AL390" s="346"/>
      <c r="AM390" s="346"/>
      <c r="AN390" s="346"/>
      <c r="AO390" s="346"/>
      <c r="AP390" s="346"/>
      <c r="AQ390" s="346"/>
      <c r="AR390" s="346"/>
      <c r="AS390" s="346"/>
      <c r="AT390" s="346"/>
      <c r="AU390" s="346"/>
      <c r="AV390" s="346"/>
      <c r="AW390" s="346"/>
      <c r="AX390" s="346"/>
      <c r="AY390" s="346"/>
      <c r="AZ390" s="346"/>
      <c r="BA390" s="346"/>
      <c r="BB390" s="346"/>
      <c r="BC390" s="346"/>
      <c r="BD390" s="346"/>
      <c r="BE390" s="346"/>
      <c r="BF390" s="346"/>
      <c r="BG390" s="346"/>
      <c r="BH390" s="346"/>
      <c r="BI390" s="346"/>
      <c r="BJ390" s="346"/>
      <c r="BK390" s="346"/>
      <c r="BL390" s="346"/>
      <c r="BM390" s="346"/>
      <c r="BN390" s="346"/>
      <c r="BO390" s="346"/>
      <c r="BP390" s="346"/>
      <c r="BQ390" s="346"/>
      <c r="BR390" s="346"/>
      <c r="BS390" s="346"/>
      <c r="BT390" s="346"/>
      <c r="BU390" s="346"/>
      <c r="BV390" s="346"/>
      <c r="BW390" s="346"/>
      <c r="BX390" s="346"/>
      <c r="BY390" s="346"/>
      <c r="BZ390" s="346"/>
      <c r="CA390" s="346"/>
      <c r="CB390" s="346"/>
      <c r="CC390" s="346"/>
      <c r="CD390" s="346"/>
      <c r="CE390" s="346"/>
      <c r="CF390" s="346"/>
      <c r="CG390" s="346"/>
      <c r="CH390" s="346"/>
      <c r="CI390" s="346"/>
      <c r="CJ390" s="346"/>
      <c r="CK390" s="346"/>
      <c r="CL390" s="346"/>
      <c r="CM390" s="346"/>
      <c r="CN390" s="346"/>
      <c r="CO390" s="346"/>
      <c r="CP390" s="346"/>
      <c r="CQ390" s="346"/>
    </row>
    <row r="391" spans="4:144" ht="14.25" customHeight="1" x14ac:dyDescent="0.35">
      <c r="D391" s="346"/>
      <c r="E391" s="346"/>
      <c r="F391" s="346"/>
      <c r="G391" s="346"/>
      <c r="H391" s="346"/>
      <c r="I391" s="346"/>
      <c r="J391" s="346"/>
      <c r="K391" s="346"/>
      <c r="L391" s="346"/>
      <c r="M391" s="346"/>
      <c r="N391" s="346"/>
      <c r="O391" s="346"/>
      <c r="P391" s="346"/>
      <c r="Q391" s="346"/>
      <c r="R391" s="346"/>
      <c r="S391" s="346"/>
      <c r="T391" s="346"/>
      <c r="U391" s="346"/>
      <c r="V391" s="346"/>
      <c r="W391" s="346"/>
      <c r="X391" s="346"/>
      <c r="Y391" s="346"/>
      <c r="Z391" s="346"/>
      <c r="AA391" s="346"/>
      <c r="AB391" s="346"/>
      <c r="AC391" s="346"/>
      <c r="AD391" s="346"/>
      <c r="AE391" s="346"/>
      <c r="AF391" s="346"/>
      <c r="AG391" s="346"/>
      <c r="AH391" s="346"/>
      <c r="AI391" s="346"/>
      <c r="AJ391" s="346"/>
      <c r="AK391" s="346"/>
      <c r="AL391" s="346"/>
      <c r="AM391" s="346"/>
      <c r="AN391" s="346"/>
      <c r="AO391" s="346"/>
      <c r="AP391" s="346"/>
      <c r="AQ391" s="346"/>
      <c r="AR391" s="346"/>
      <c r="AS391" s="346"/>
      <c r="AT391" s="346"/>
      <c r="AU391" s="346"/>
      <c r="AV391" s="346"/>
      <c r="AW391" s="346"/>
      <c r="AX391" s="346"/>
      <c r="AY391" s="346"/>
      <c r="AZ391" s="346"/>
      <c r="BA391" s="346"/>
      <c r="BB391" s="346"/>
      <c r="BC391" s="346"/>
      <c r="BD391" s="346"/>
      <c r="BE391" s="346"/>
      <c r="BF391" s="346"/>
      <c r="BG391" s="346"/>
      <c r="BH391" s="346"/>
      <c r="BI391" s="346"/>
      <c r="BJ391" s="346"/>
      <c r="BK391" s="346"/>
      <c r="BL391" s="346"/>
      <c r="BM391" s="346"/>
      <c r="BN391" s="346"/>
      <c r="BO391" s="346"/>
      <c r="BP391" s="346"/>
      <c r="BQ391" s="346"/>
      <c r="BR391" s="346"/>
      <c r="BS391" s="346"/>
      <c r="BT391" s="346"/>
      <c r="BU391" s="346"/>
      <c r="BV391" s="346"/>
      <c r="BW391" s="346"/>
      <c r="BX391" s="346"/>
      <c r="BY391" s="346"/>
      <c r="BZ391" s="346"/>
      <c r="CA391" s="346"/>
      <c r="CB391" s="346"/>
      <c r="CC391" s="346"/>
      <c r="CD391" s="346"/>
      <c r="CE391" s="346"/>
      <c r="CF391" s="346"/>
      <c r="CG391" s="346"/>
      <c r="CH391" s="346"/>
      <c r="CI391" s="346"/>
      <c r="CJ391" s="346"/>
      <c r="CK391" s="346"/>
      <c r="CL391" s="346"/>
      <c r="CM391" s="346"/>
      <c r="CN391" s="346"/>
      <c r="CO391" s="346"/>
      <c r="CP391" s="346"/>
      <c r="CQ391" s="346"/>
      <c r="EJ391" s="149"/>
      <c r="EK391" s="149"/>
      <c r="EL391" s="149"/>
      <c r="EM391" s="149"/>
      <c r="EN391" s="149"/>
    </row>
    <row r="392" spans="4:144" ht="14.25" customHeight="1" x14ac:dyDescent="0.35">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c r="AX392" s="12"/>
      <c r="AY392" s="12"/>
      <c r="AZ392" s="12"/>
      <c r="BA392" s="12"/>
      <c r="BB392" s="12"/>
      <c r="BC392" s="12"/>
      <c r="BD392" s="12"/>
      <c r="BE392" s="12"/>
      <c r="BF392" s="12"/>
      <c r="BG392" s="12"/>
      <c r="BH392" s="12"/>
      <c r="BI392" s="12"/>
      <c r="BJ392" s="12"/>
      <c r="BK392" s="12"/>
      <c r="BL392" s="12"/>
      <c r="BM392" s="12"/>
      <c r="BN392" s="12"/>
      <c r="BO392" s="12"/>
      <c r="BP392" s="12"/>
      <c r="BQ392" s="12"/>
      <c r="BR392" s="12"/>
      <c r="BS392" s="12"/>
      <c r="BT392" s="12"/>
      <c r="BU392" s="12"/>
      <c r="BV392" s="12"/>
      <c r="BW392" s="12"/>
      <c r="BX392" s="12"/>
      <c r="BY392" s="12"/>
      <c r="BZ392" s="12"/>
      <c r="EJ392" s="149"/>
      <c r="EK392" s="149"/>
      <c r="EL392" s="149"/>
      <c r="EM392" s="149"/>
      <c r="EN392" s="149"/>
    </row>
    <row r="393" spans="4:144" ht="14.25" customHeight="1" x14ac:dyDescent="0.35">
      <c r="D393" s="460" t="s">
        <v>259</v>
      </c>
      <c r="E393" s="460"/>
      <c r="F393" s="460"/>
      <c r="G393" s="460"/>
      <c r="H393" s="460"/>
      <c r="I393" s="460"/>
      <c r="J393" s="460"/>
      <c r="K393" s="460"/>
      <c r="L393" s="460"/>
      <c r="M393" s="460"/>
      <c r="N393" s="460"/>
      <c r="O393" s="460"/>
      <c r="P393" s="460"/>
      <c r="Q393" s="460"/>
      <c r="R393" s="460"/>
      <c r="S393" s="460" t="s">
        <v>937</v>
      </c>
      <c r="T393" s="460"/>
      <c r="U393" s="460"/>
      <c r="V393" s="460"/>
      <c r="W393" s="460"/>
      <c r="X393" s="460"/>
      <c r="Y393" s="460"/>
      <c r="Z393" s="460"/>
      <c r="AA393" s="460"/>
      <c r="AB393" s="460"/>
      <c r="AC393" s="460"/>
      <c r="AD393" s="460"/>
      <c r="AE393" s="460"/>
      <c r="AF393" s="460"/>
      <c r="AG393" s="460">
        <v>2020</v>
      </c>
      <c r="AH393" s="460"/>
      <c r="AI393" s="460"/>
      <c r="AJ393" s="460"/>
      <c r="AK393" s="460"/>
      <c r="AL393" s="460"/>
      <c r="AM393" s="460"/>
      <c r="AN393" s="460"/>
      <c r="AO393" s="460"/>
      <c r="AP393" s="460"/>
      <c r="AQ393" s="460"/>
      <c r="AR393" s="460"/>
      <c r="AS393" s="460"/>
      <c r="AT393" s="460"/>
      <c r="AU393" s="249"/>
      <c r="AV393" s="249"/>
      <c r="AW393" s="249"/>
      <c r="EJ393" s="149"/>
      <c r="EK393" s="149"/>
      <c r="EL393" s="149"/>
      <c r="EM393" s="149"/>
      <c r="EN393" s="149"/>
    </row>
    <row r="394" spans="4:144" ht="14.25" customHeight="1" x14ac:dyDescent="0.35">
      <c r="D394" s="460"/>
      <c r="E394" s="460"/>
      <c r="F394" s="460"/>
      <c r="G394" s="460"/>
      <c r="H394" s="460"/>
      <c r="I394" s="460"/>
      <c r="J394" s="460"/>
      <c r="K394" s="460"/>
      <c r="L394" s="460"/>
      <c r="M394" s="460"/>
      <c r="N394" s="460"/>
      <c r="O394" s="460"/>
      <c r="P394" s="460"/>
      <c r="Q394" s="460"/>
      <c r="R394" s="460"/>
      <c r="S394" s="460" t="s">
        <v>269</v>
      </c>
      <c r="T394" s="460"/>
      <c r="U394" s="460"/>
      <c r="V394" s="460"/>
      <c r="W394" s="460"/>
      <c r="X394" s="460"/>
      <c r="Y394" s="460"/>
      <c r="Z394" s="596" t="s">
        <v>261</v>
      </c>
      <c r="AA394" s="596"/>
      <c r="AB394" s="596"/>
      <c r="AC394" s="596"/>
      <c r="AD394" s="596"/>
      <c r="AE394" s="596"/>
      <c r="AF394" s="596"/>
      <c r="AG394" s="460" t="s">
        <v>269</v>
      </c>
      <c r="AH394" s="460"/>
      <c r="AI394" s="460"/>
      <c r="AJ394" s="460"/>
      <c r="AK394" s="460"/>
      <c r="AL394" s="460"/>
      <c r="AM394" s="460"/>
      <c r="AN394" s="596" t="s">
        <v>261</v>
      </c>
      <c r="AO394" s="596"/>
      <c r="AP394" s="596"/>
      <c r="AQ394" s="596"/>
      <c r="AR394" s="596"/>
      <c r="AS394" s="596"/>
      <c r="AT394" s="596"/>
      <c r="AU394" s="250"/>
      <c r="AV394" s="250"/>
      <c r="AW394" s="250"/>
      <c r="EJ394" s="149"/>
      <c r="EK394" s="149" t="s">
        <v>619</v>
      </c>
      <c r="EL394" s="149" t="s">
        <v>620</v>
      </c>
      <c r="EM394" s="149"/>
      <c r="EN394" s="149"/>
    </row>
    <row r="395" spans="4:144" ht="14.25" customHeight="1" x14ac:dyDescent="0.35">
      <c r="D395" s="460"/>
      <c r="E395" s="460"/>
      <c r="F395" s="460"/>
      <c r="G395" s="460"/>
      <c r="H395" s="460"/>
      <c r="I395" s="460"/>
      <c r="J395" s="460"/>
      <c r="K395" s="460"/>
      <c r="L395" s="460"/>
      <c r="M395" s="460"/>
      <c r="N395" s="460"/>
      <c r="O395" s="460"/>
      <c r="P395" s="460"/>
      <c r="Q395" s="460"/>
      <c r="R395" s="460"/>
      <c r="S395" s="460"/>
      <c r="T395" s="460"/>
      <c r="U395" s="460"/>
      <c r="V395" s="460"/>
      <c r="W395" s="460"/>
      <c r="X395" s="460"/>
      <c r="Y395" s="460"/>
      <c r="Z395" s="596"/>
      <c r="AA395" s="596"/>
      <c r="AB395" s="596"/>
      <c r="AC395" s="596"/>
      <c r="AD395" s="596"/>
      <c r="AE395" s="596"/>
      <c r="AF395" s="596"/>
      <c r="AG395" s="460"/>
      <c r="AH395" s="460"/>
      <c r="AI395" s="460"/>
      <c r="AJ395" s="460"/>
      <c r="AK395" s="460"/>
      <c r="AL395" s="460"/>
      <c r="AM395" s="460"/>
      <c r="AN395" s="596"/>
      <c r="AO395" s="596"/>
      <c r="AP395" s="596"/>
      <c r="AQ395" s="596"/>
      <c r="AR395" s="596"/>
      <c r="AS395" s="596"/>
      <c r="AT395" s="596"/>
      <c r="AU395" s="250"/>
      <c r="AV395" s="250"/>
      <c r="AW395" s="250"/>
      <c r="EJ395" s="149"/>
      <c r="EK395" s="149"/>
      <c r="EL395" s="149"/>
      <c r="EM395" s="149"/>
      <c r="EN395" s="149"/>
    </row>
    <row r="396" spans="4:144" ht="14.25" customHeight="1" x14ac:dyDescent="0.35">
      <c r="D396" s="460"/>
      <c r="E396" s="460"/>
      <c r="F396" s="460"/>
      <c r="G396" s="460"/>
      <c r="H396" s="460"/>
      <c r="I396" s="460"/>
      <c r="J396" s="460"/>
      <c r="K396" s="460"/>
      <c r="L396" s="460"/>
      <c r="M396" s="460"/>
      <c r="N396" s="460"/>
      <c r="O396" s="460"/>
      <c r="P396" s="460"/>
      <c r="Q396" s="460"/>
      <c r="R396" s="460"/>
      <c r="S396" s="460"/>
      <c r="T396" s="460"/>
      <c r="U396" s="460"/>
      <c r="V396" s="460"/>
      <c r="W396" s="460"/>
      <c r="X396" s="460"/>
      <c r="Y396" s="460"/>
      <c r="Z396" s="596"/>
      <c r="AA396" s="596"/>
      <c r="AB396" s="596"/>
      <c r="AC396" s="596"/>
      <c r="AD396" s="596"/>
      <c r="AE396" s="596"/>
      <c r="AF396" s="596"/>
      <c r="AG396" s="460"/>
      <c r="AH396" s="460"/>
      <c r="AI396" s="460"/>
      <c r="AJ396" s="460"/>
      <c r="AK396" s="460"/>
      <c r="AL396" s="460"/>
      <c r="AM396" s="460"/>
      <c r="AN396" s="596"/>
      <c r="AO396" s="596"/>
      <c r="AP396" s="596"/>
      <c r="AQ396" s="596"/>
      <c r="AR396" s="596"/>
      <c r="AS396" s="596"/>
      <c r="AT396" s="596"/>
      <c r="AU396" s="250"/>
      <c r="AV396" s="250"/>
      <c r="AW396" s="250"/>
      <c r="EJ396" s="149"/>
      <c r="EK396" s="149"/>
      <c r="EL396" s="149"/>
      <c r="EM396" s="149"/>
      <c r="EN396" s="149"/>
    </row>
    <row r="397" spans="4:144" ht="14.25" customHeight="1" x14ac:dyDescent="0.35">
      <c r="D397" s="335" t="s">
        <v>260</v>
      </c>
      <c r="E397" s="335"/>
      <c r="F397" s="335"/>
      <c r="G397" s="335"/>
      <c r="H397" s="335"/>
      <c r="I397" s="335"/>
      <c r="J397" s="335"/>
      <c r="K397" s="335"/>
      <c r="L397" s="335"/>
      <c r="M397" s="335"/>
      <c r="N397" s="335"/>
      <c r="O397" s="335"/>
      <c r="P397" s="335"/>
      <c r="Q397" s="335"/>
      <c r="R397" s="335"/>
      <c r="S397" s="436">
        <v>2</v>
      </c>
      <c r="T397" s="436"/>
      <c r="U397" s="436"/>
      <c r="V397" s="436"/>
      <c r="W397" s="436"/>
      <c r="X397" s="436"/>
      <c r="Y397" s="436"/>
      <c r="Z397" s="603"/>
      <c r="AA397" s="603"/>
      <c r="AB397" s="603"/>
      <c r="AC397" s="603"/>
      <c r="AD397" s="603"/>
      <c r="AE397" s="603"/>
      <c r="AF397" s="603"/>
      <c r="AG397" s="335"/>
      <c r="AH397" s="335"/>
      <c r="AI397" s="335"/>
      <c r="AJ397" s="335"/>
      <c r="AK397" s="335"/>
      <c r="AL397" s="335"/>
      <c r="AM397" s="335"/>
      <c r="AN397" s="602"/>
      <c r="AO397" s="602"/>
      <c r="AP397" s="602"/>
      <c r="AQ397" s="602"/>
      <c r="AR397" s="602"/>
      <c r="AS397" s="602"/>
      <c r="AT397" s="602"/>
      <c r="AU397" s="251"/>
      <c r="AV397" s="251"/>
      <c r="AW397" s="251"/>
      <c r="EJ397" s="149"/>
      <c r="EK397" s="149" t="str">
        <f t="shared" ref="EK397:EK404" si="24">+D397</f>
        <v xml:space="preserve">Homicidios </v>
      </c>
      <c r="EL397" s="177">
        <f t="shared" ref="EL397:EL404" si="25">+AG397</f>
        <v>0</v>
      </c>
      <c r="EM397" s="149"/>
      <c r="EN397" s="149"/>
    </row>
    <row r="398" spans="4:144" ht="14.25" customHeight="1" x14ac:dyDescent="0.35">
      <c r="D398" s="335" t="s">
        <v>270</v>
      </c>
      <c r="E398" s="335"/>
      <c r="F398" s="335"/>
      <c r="G398" s="335"/>
      <c r="H398" s="335"/>
      <c r="I398" s="335"/>
      <c r="J398" s="335"/>
      <c r="K398" s="335"/>
      <c r="L398" s="335"/>
      <c r="M398" s="335"/>
      <c r="N398" s="335"/>
      <c r="O398" s="335"/>
      <c r="P398" s="335"/>
      <c r="Q398" s="335"/>
      <c r="R398" s="335"/>
      <c r="S398" s="436"/>
      <c r="T398" s="436"/>
      <c r="U398" s="436"/>
      <c r="V398" s="436"/>
      <c r="W398" s="436"/>
      <c r="X398" s="436"/>
      <c r="Y398" s="436"/>
      <c r="Z398" s="603"/>
      <c r="AA398" s="603"/>
      <c r="AB398" s="603"/>
      <c r="AC398" s="603"/>
      <c r="AD398" s="603"/>
      <c r="AE398" s="603"/>
      <c r="AF398" s="603"/>
      <c r="AG398" s="335"/>
      <c r="AH398" s="335"/>
      <c r="AI398" s="335"/>
      <c r="AJ398" s="335"/>
      <c r="AK398" s="335"/>
      <c r="AL398" s="335"/>
      <c r="AM398" s="335"/>
      <c r="AN398" s="602"/>
      <c r="AO398" s="602"/>
      <c r="AP398" s="602"/>
      <c r="AQ398" s="602"/>
      <c r="AR398" s="602"/>
      <c r="AS398" s="602"/>
      <c r="AT398" s="602"/>
      <c r="AU398" s="251"/>
      <c r="AV398" s="251"/>
      <c r="AW398" s="251"/>
      <c r="EJ398" s="149"/>
      <c r="EK398" s="149" t="str">
        <f t="shared" si="24"/>
        <v>Suicidios</v>
      </c>
      <c r="EL398" s="177">
        <f t="shared" si="25"/>
        <v>0</v>
      </c>
      <c r="EM398" s="149"/>
      <c r="EN398" s="149"/>
    </row>
    <row r="399" spans="4:144" ht="14.25" customHeight="1" x14ac:dyDescent="0.35">
      <c r="D399" s="335" t="s">
        <v>263</v>
      </c>
      <c r="E399" s="335"/>
      <c r="F399" s="335"/>
      <c r="G399" s="335"/>
      <c r="H399" s="335"/>
      <c r="I399" s="335"/>
      <c r="J399" s="335"/>
      <c r="K399" s="335"/>
      <c r="L399" s="335"/>
      <c r="M399" s="335"/>
      <c r="N399" s="335"/>
      <c r="O399" s="335"/>
      <c r="P399" s="335"/>
      <c r="Q399" s="335"/>
      <c r="R399" s="335"/>
      <c r="S399" s="436">
        <v>18</v>
      </c>
      <c r="T399" s="436"/>
      <c r="U399" s="436"/>
      <c r="V399" s="436"/>
      <c r="W399" s="436"/>
      <c r="X399" s="436"/>
      <c r="Y399" s="436"/>
      <c r="Z399" s="603">
        <f>(S399/$AP$246)*100000</f>
        <v>575.26366251198465</v>
      </c>
      <c r="AA399" s="603"/>
      <c r="AB399" s="603"/>
      <c r="AC399" s="603"/>
      <c r="AD399" s="603"/>
      <c r="AE399" s="603"/>
      <c r="AF399" s="603"/>
      <c r="AG399" s="335"/>
      <c r="AH399" s="335"/>
      <c r="AI399" s="335"/>
      <c r="AJ399" s="335"/>
      <c r="AK399" s="335"/>
      <c r="AL399" s="335"/>
      <c r="AM399" s="335"/>
      <c r="AN399" s="602"/>
      <c r="AO399" s="602"/>
      <c r="AP399" s="602"/>
      <c r="AQ399" s="602"/>
      <c r="AR399" s="602"/>
      <c r="AS399" s="602"/>
      <c r="AT399" s="602"/>
      <c r="AU399" s="251"/>
      <c r="AV399" s="251"/>
      <c r="AW399" s="251"/>
      <c r="EJ399" s="149"/>
      <c r="EK399" s="149" t="str">
        <f t="shared" si="24"/>
        <v>Hurto a Personas</v>
      </c>
      <c r="EL399" s="177">
        <f t="shared" si="25"/>
        <v>0</v>
      </c>
      <c r="EM399" s="149"/>
      <c r="EN399" s="149"/>
    </row>
    <row r="400" spans="4:144" ht="14.25" customHeight="1" x14ac:dyDescent="0.35">
      <c r="D400" s="335" t="s">
        <v>264</v>
      </c>
      <c r="E400" s="335"/>
      <c r="F400" s="335"/>
      <c r="G400" s="335"/>
      <c r="H400" s="335"/>
      <c r="I400" s="335"/>
      <c r="J400" s="335"/>
      <c r="K400" s="335"/>
      <c r="L400" s="335"/>
      <c r="M400" s="335"/>
      <c r="N400" s="335"/>
      <c r="O400" s="335"/>
      <c r="P400" s="335"/>
      <c r="Q400" s="335"/>
      <c r="R400" s="335"/>
      <c r="S400" s="436">
        <v>1</v>
      </c>
      <c r="T400" s="436"/>
      <c r="U400" s="436"/>
      <c r="V400" s="436"/>
      <c r="W400" s="436"/>
      <c r="X400" s="436"/>
      <c r="Y400" s="436"/>
      <c r="Z400" s="603">
        <f>(S400/$AP$246)*100000</f>
        <v>31.959092361776925</v>
      </c>
      <c r="AA400" s="603"/>
      <c r="AB400" s="603"/>
      <c r="AC400" s="603"/>
      <c r="AD400" s="603"/>
      <c r="AE400" s="603"/>
      <c r="AF400" s="603"/>
      <c r="AG400" s="335"/>
      <c r="AH400" s="335"/>
      <c r="AI400" s="335"/>
      <c r="AJ400" s="335"/>
      <c r="AK400" s="335"/>
      <c r="AL400" s="335"/>
      <c r="AM400" s="335"/>
      <c r="AN400" s="602"/>
      <c r="AO400" s="602"/>
      <c r="AP400" s="602"/>
      <c r="AQ400" s="602"/>
      <c r="AR400" s="602"/>
      <c r="AS400" s="602"/>
      <c r="AT400" s="602"/>
      <c r="AU400" s="251"/>
      <c r="AV400" s="251"/>
      <c r="AW400" s="251"/>
      <c r="EJ400" s="149"/>
      <c r="EK400" s="149" t="str">
        <f t="shared" si="24"/>
        <v>Hurto a Residencias</v>
      </c>
      <c r="EL400" s="177">
        <f t="shared" si="25"/>
        <v>0</v>
      </c>
      <c r="EM400" s="149"/>
      <c r="EN400" s="149"/>
    </row>
    <row r="401" spans="1:144" ht="14.25" customHeight="1" x14ac:dyDescent="0.35">
      <c r="D401" s="335" t="s">
        <v>262</v>
      </c>
      <c r="E401" s="335"/>
      <c r="F401" s="335"/>
      <c r="G401" s="335"/>
      <c r="H401" s="335"/>
      <c r="I401" s="335"/>
      <c r="J401" s="335"/>
      <c r="K401" s="335"/>
      <c r="L401" s="335"/>
      <c r="M401" s="335"/>
      <c r="N401" s="335"/>
      <c r="O401" s="335"/>
      <c r="P401" s="335"/>
      <c r="Q401" s="335"/>
      <c r="R401" s="335"/>
      <c r="S401" s="436">
        <v>16</v>
      </c>
      <c r="T401" s="436"/>
      <c r="U401" s="436"/>
      <c r="V401" s="436"/>
      <c r="W401" s="436"/>
      <c r="X401" s="436"/>
      <c r="Y401" s="436"/>
      <c r="Z401" s="603">
        <f t="shared" ref="Z401:Z404" si="26">(S401/$AP$246)*100000</f>
        <v>511.3454777884308</v>
      </c>
      <c r="AA401" s="603"/>
      <c r="AB401" s="603"/>
      <c r="AC401" s="603"/>
      <c r="AD401" s="603"/>
      <c r="AE401" s="603"/>
      <c r="AF401" s="603"/>
      <c r="AG401" s="335"/>
      <c r="AH401" s="335"/>
      <c r="AI401" s="335"/>
      <c r="AJ401" s="335"/>
      <c r="AK401" s="335"/>
      <c r="AL401" s="335"/>
      <c r="AM401" s="335"/>
      <c r="AN401" s="602"/>
      <c r="AO401" s="602"/>
      <c r="AP401" s="602"/>
      <c r="AQ401" s="602"/>
      <c r="AR401" s="602"/>
      <c r="AS401" s="602"/>
      <c r="AT401" s="602"/>
      <c r="AU401" s="251"/>
      <c r="AV401" s="251"/>
      <c r="AW401" s="251"/>
      <c r="EJ401" s="149"/>
      <c r="EK401" s="149" t="str">
        <f t="shared" si="24"/>
        <v>Hurto a Comercio</v>
      </c>
      <c r="EL401" s="177">
        <f t="shared" si="25"/>
        <v>0</v>
      </c>
      <c r="EM401" s="149"/>
      <c r="EN401" s="149"/>
    </row>
    <row r="402" spans="1:144" ht="14.25" customHeight="1" x14ac:dyDescent="0.35">
      <c r="D402" s="335" t="s">
        <v>266</v>
      </c>
      <c r="E402" s="335"/>
      <c r="F402" s="335"/>
      <c r="G402" s="335"/>
      <c r="H402" s="335"/>
      <c r="I402" s="335"/>
      <c r="J402" s="335"/>
      <c r="K402" s="335"/>
      <c r="L402" s="335"/>
      <c r="M402" s="335"/>
      <c r="N402" s="335"/>
      <c r="O402" s="335"/>
      <c r="P402" s="335"/>
      <c r="Q402" s="335"/>
      <c r="R402" s="335"/>
      <c r="S402" s="436">
        <v>2</v>
      </c>
      <c r="T402" s="436"/>
      <c r="U402" s="436"/>
      <c r="V402" s="436"/>
      <c r="W402" s="436"/>
      <c r="X402" s="436"/>
      <c r="Y402" s="436"/>
      <c r="Z402" s="603">
        <f t="shared" si="26"/>
        <v>63.91818472355385</v>
      </c>
      <c r="AA402" s="603"/>
      <c r="AB402" s="603"/>
      <c r="AC402" s="603"/>
      <c r="AD402" s="603"/>
      <c r="AE402" s="603"/>
      <c r="AF402" s="603"/>
      <c r="AG402" s="335"/>
      <c r="AH402" s="335"/>
      <c r="AI402" s="335"/>
      <c r="AJ402" s="335"/>
      <c r="AK402" s="335"/>
      <c r="AL402" s="335"/>
      <c r="AM402" s="335"/>
      <c r="AN402" s="602"/>
      <c r="AO402" s="602"/>
      <c r="AP402" s="602"/>
      <c r="AQ402" s="602"/>
      <c r="AR402" s="602"/>
      <c r="AS402" s="602"/>
      <c r="AT402" s="602"/>
      <c r="AU402" s="251"/>
      <c r="AV402" s="251"/>
      <c r="AW402" s="251"/>
      <c r="EJ402" s="149"/>
      <c r="EK402" s="149" t="str">
        <f t="shared" si="24"/>
        <v>Hurto a Vehículos</v>
      </c>
      <c r="EL402" s="177">
        <f t="shared" si="25"/>
        <v>0</v>
      </c>
      <c r="EM402" s="149"/>
      <c r="EN402" s="149"/>
    </row>
    <row r="403" spans="1:144" ht="14.25" customHeight="1" x14ac:dyDescent="0.35">
      <c r="D403" s="335" t="s">
        <v>267</v>
      </c>
      <c r="E403" s="335"/>
      <c r="F403" s="335"/>
      <c r="G403" s="335"/>
      <c r="H403" s="335"/>
      <c r="I403" s="335"/>
      <c r="J403" s="335"/>
      <c r="K403" s="335"/>
      <c r="L403" s="335"/>
      <c r="M403" s="335"/>
      <c r="N403" s="335"/>
      <c r="O403" s="335"/>
      <c r="P403" s="335"/>
      <c r="Q403" s="335"/>
      <c r="R403" s="335"/>
      <c r="S403" s="436">
        <v>2</v>
      </c>
      <c r="T403" s="436"/>
      <c r="U403" s="436"/>
      <c r="V403" s="436"/>
      <c r="W403" s="436"/>
      <c r="X403" s="436"/>
      <c r="Y403" s="436"/>
      <c r="Z403" s="603">
        <f t="shared" si="26"/>
        <v>63.91818472355385</v>
      </c>
      <c r="AA403" s="603"/>
      <c r="AB403" s="603"/>
      <c r="AC403" s="603"/>
      <c r="AD403" s="603"/>
      <c r="AE403" s="603"/>
      <c r="AF403" s="603"/>
      <c r="AG403" s="335"/>
      <c r="AH403" s="335"/>
      <c r="AI403" s="335"/>
      <c r="AJ403" s="335"/>
      <c r="AK403" s="335"/>
      <c r="AL403" s="335"/>
      <c r="AM403" s="335"/>
      <c r="AN403" s="602"/>
      <c r="AO403" s="602"/>
      <c r="AP403" s="602"/>
      <c r="AQ403" s="602"/>
      <c r="AR403" s="602"/>
      <c r="AS403" s="602"/>
      <c r="AT403" s="602"/>
      <c r="AU403" s="251"/>
      <c r="AV403" s="251"/>
      <c r="AW403" s="251"/>
      <c r="EJ403" s="149"/>
      <c r="EK403" s="149" t="str">
        <f t="shared" si="24"/>
        <v>Hurto a Motocicletas</v>
      </c>
      <c r="EL403" s="177">
        <f t="shared" si="25"/>
        <v>0</v>
      </c>
      <c r="EM403" s="149"/>
      <c r="EN403" s="149"/>
    </row>
    <row r="404" spans="1:144" ht="14.25" customHeight="1" x14ac:dyDescent="0.35">
      <c r="D404" s="335" t="s">
        <v>265</v>
      </c>
      <c r="E404" s="335"/>
      <c r="F404" s="335"/>
      <c r="G404" s="335"/>
      <c r="H404" s="335"/>
      <c r="I404" s="335"/>
      <c r="J404" s="335"/>
      <c r="K404" s="335"/>
      <c r="L404" s="335"/>
      <c r="M404" s="335"/>
      <c r="N404" s="335"/>
      <c r="O404" s="335"/>
      <c r="P404" s="335"/>
      <c r="Q404" s="335"/>
      <c r="R404" s="335"/>
      <c r="S404" s="436">
        <v>14</v>
      </c>
      <c r="T404" s="436"/>
      <c r="U404" s="436"/>
      <c r="V404" s="436"/>
      <c r="W404" s="436"/>
      <c r="X404" s="436"/>
      <c r="Y404" s="436"/>
      <c r="Z404" s="603">
        <f t="shared" si="26"/>
        <v>447.42729306487695</v>
      </c>
      <c r="AA404" s="603"/>
      <c r="AB404" s="603"/>
      <c r="AC404" s="603"/>
      <c r="AD404" s="603"/>
      <c r="AE404" s="603"/>
      <c r="AF404" s="603"/>
      <c r="AG404" s="335"/>
      <c r="AH404" s="335"/>
      <c r="AI404" s="335"/>
      <c r="AJ404" s="335"/>
      <c r="AK404" s="335"/>
      <c r="AL404" s="335"/>
      <c r="AM404" s="335"/>
      <c r="AN404" s="602"/>
      <c r="AO404" s="602"/>
      <c r="AP404" s="602"/>
      <c r="AQ404" s="602"/>
      <c r="AR404" s="602"/>
      <c r="AS404" s="602"/>
      <c r="AT404" s="602"/>
      <c r="AU404" s="251"/>
      <c r="AV404" s="251"/>
      <c r="AW404" s="251"/>
      <c r="EJ404" s="149"/>
      <c r="EK404" s="149" t="str">
        <f t="shared" si="24"/>
        <v>Hurto de Celulares</v>
      </c>
      <c r="EL404" s="177">
        <f t="shared" si="25"/>
        <v>0</v>
      </c>
      <c r="EM404" s="149"/>
      <c r="EN404" s="149"/>
    </row>
    <row r="405" spans="1:144" ht="14.25" customHeight="1" x14ac:dyDescent="0.35">
      <c r="D405" s="283" t="s">
        <v>268</v>
      </c>
      <c r="E405" s="283"/>
      <c r="F405" s="283"/>
      <c r="G405" s="283"/>
      <c r="H405" s="283"/>
      <c r="I405" s="283"/>
      <c r="J405" s="283"/>
      <c r="K405" s="283"/>
      <c r="L405" s="283"/>
      <c r="M405" s="283"/>
      <c r="N405" s="283"/>
      <c r="O405" s="283"/>
      <c r="P405" s="283"/>
      <c r="Q405" s="283"/>
      <c r="R405" s="283"/>
      <c r="S405" s="283"/>
      <c r="T405" s="283"/>
      <c r="U405" s="283"/>
      <c r="V405" s="283"/>
      <c r="W405" s="283"/>
      <c r="X405" s="283"/>
      <c r="Y405" s="283"/>
      <c r="Z405" s="283"/>
      <c r="AA405" s="283"/>
      <c r="AB405" s="283"/>
      <c r="AC405" s="283"/>
      <c r="AD405" s="283"/>
      <c r="AE405" s="283"/>
      <c r="AF405" s="283"/>
      <c r="AG405" s="283"/>
      <c r="AH405" s="283"/>
      <c r="AI405" s="283"/>
      <c r="AJ405" s="283"/>
      <c r="AK405" s="283"/>
      <c r="AL405" s="283"/>
      <c r="AM405" s="283"/>
      <c r="AN405" s="283"/>
      <c r="AO405" s="283"/>
      <c r="AP405" s="283"/>
      <c r="AQ405" s="283"/>
      <c r="AR405" s="283"/>
      <c r="AS405" s="283"/>
      <c r="AT405" s="283"/>
      <c r="AU405" s="12"/>
      <c r="AV405" s="12"/>
      <c r="AW405" s="12"/>
      <c r="AX405" s="12"/>
      <c r="AY405" s="283" t="s">
        <v>268</v>
      </c>
      <c r="AZ405" s="283"/>
      <c r="BA405" s="283"/>
      <c r="BB405" s="283"/>
      <c r="BC405" s="283"/>
      <c r="BD405" s="283"/>
      <c r="BE405" s="283"/>
      <c r="BF405" s="283"/>
      <c r="BG405" s="283"/>
      <c r="BH405" s="283"/>
      <c r="BI405" s="283"/>
      <c r="BJ405" s="283"/>
      <c r="BK405" s="283"/>
      <c r="BL405" s="283"/>
      <c r="BM405" s="283"/>
      <c r="BN405" s="283"/>
      <c r="BO405" s="283"/>
      <c r="BP405" s="283"/>
      <c r="BQ405" s="283"/>
      <c r="BR405" s="283"/>
      <c r="BS405" s="283"/>
      <c r="BT405" s="283"/>
      <c r="BU405" s="283"/>
      <c r="BV405" s="283"/>
      <c r="BW405" s="283"/>
      <c r="BX405" s="283"/>
      <c r="BY405" s="283"/>
      <c r="BZ405" s="283"/>
      <c r="CA405" s="283"/>
      <c r="CB405" s="283"/>
      <c r="CC405" s="283"/>
      <c r="CD405" s="283"/>
      <c r="CE405" s="283"/>
      <c r="CF405" s="283"/>
      <c r="CG405" s="283"/>
      <c r="CH405" s="283"/>
      <c r="CI405" s="283"/>
      <c r="CJ405" s="283"/>
      <c r="CK405" s="283"/>
      <c r="CL405" s="283"/>
      <c r="CM405" s="283"/>
      <c r="CN405" s="283"/>
      <c r="CO405" s="283"/>
      <c r="EJ405" s="149"/>
      <c r="EK405" s="149"/>
      <c r="EL405" s="149"/>
      <c r="EM405" s="149"/>
      <c r="EN405" s="149"/>
    </row>
    <row r="406" spans="1:144" ht="14.25" customHeight="1" x14ac:dyDescent="0.35">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c r="BJ406" s="12"/>
      <c r="BK406" s="12"/>
      <c r="BL406" s="12"/>
      <c r="BM406" s="12"/>
      <c r="BN406" s="12"/>
      <c r="BO406" s="12"/>
      <c r="BP406" s="12"/>
      <c r="BQ406" s="12"/>
      <c r="BR406" s="12"/>
      <c r="BS406" s="12"/>
      <c r="BT406" s="12"/>
      <c r="BU406" s="12"/>
      <c r="BV406" s="12"/>
      <c r="BW406" s="12"/>
      <c r="BX406" s="12"/>
      <c r="BY406" s="12"/>
      <c r="BZ406" s="12"/>
      <c r="EJ406" s="149"/>
      <c r="EK406" s="149"/>
      <c r="EL406" s="149"/>
      <c r="EM406" s="149"/>
      <c r="EN406" s="149"/>
    </row>
    <row r="407" spans="1:144" ht="14.25" customHeight="1" x14ac:dyDescent="0.35">
      <c r="EJ407" s="149"/>
      <c r="EK407" s="149"/>
      <c r="EL407" s="149"/>
      <c r="EM407" s="149"/>
      <c r="EN407" s="149"/>
    </row>
    <row r="408" spans="1:144" ht="14.25" customHeight="1" x14ac:dyDescent="0.35">
      <c r="A408" s="665"/>
      <c r="B408" s="665"/>
      <c r="C408" s="665"/>
      <c r="D408" s="665"/>
      <c r="E408" s="665"/>
      <c r="F408" s="665"/>
      <c r="G408" s="665"/>
      <c r="H408" s="665"/>
      <c r="I408" s="665"/>
      <c r="J408" s="665"/>
      <c r="K408" s="665"/>
      <c r="L408" s="665"/>
      <c r="M408" s="665"/>
      <c r="N408" s="665"/>
      <c r="O408" s="665"/>
      <c r="P408" s="665"/>
      <c r="Q408" s="665"/>
      <c r="R408" s="665"/>
      <c r="S408" s="665"/>
      <c r="T408" s="665"/>
      <c r="U408" s="665"/>
      <c r="V408" s="665"/>
      <c r="W408" s="665"/>
      <c r="X408" s="665"/>
      <c r="Y408" s="665"/>
      <c r="Z408" s="665"/>
      <c r="AA408" s="665"/>
      <c r="AB408" s="665"/>
      <c r="AC408" s="665"/>
      <c r="AD408" s="665"/>
      <c r="AE408" s="665"/>
      <c r="AF408" s="665"/>
      <c r="AG408" s="665"/>
      <c r="AH408" s="665"/>
      <c r="AI408" s="665"/>
      <c r="AJ408" s="665"/>
      <c r="AK408" s="665"/>
      <c r="AL408" s="665"/>
      <c r="AM408" s="665"/>
      <c r="AN408" s="665"/>
      <c r="AO408" s="665"/>
      <c r="AP408" s="665"/>
      <c r="AQ408" s="665"/>
      <c r="AR408" s="665"/>
      <c r="AS408" s="665"/>
      <c r="AT408" s="665"/>
      <c r="AU408" s="665"/>
      <c r="AV408" s="665"/>
      <c r="AW408" s="665"/>
      <c r="AX408" s="665"/>
      <c r="AY408" s="665"/>
      <c r="AZ408" s="665"/>
      <c r="BA408" s="665"/>
      <c r="BB408" s="665"/>
      <c r="BC408" s="665"/>
      <c r="BD408" s="665"/>
      <c r="BE408" s="665"/>
      <c r="BF408" s="665"/>
      <c r="BG408" s="665"/>
      <c r="BH408" s="665"/>
      <c r="BI408" s="665"/>
      <c r="BJ408" s="665"/>
      <c r="BK408" s="665"/>
      <c r="BL408" s="665"/>
      <c r="BM408" s="665"/>
      <c r="BN408" s="665"/>
      <c r="BO408" s="665"/>
      <c r="BP408" s="665"/>
      <c r="BQ408" s="665"/>
      <c r="BR408" s="665"/>
      <c r="BS408" s="665"/>
      <c r="BT408" s="665"/>
      <c r="BU408" s="665"/>
      <c r="BV408" s="665"/>
      <c r="BW408" s="665"/>
      <c r="BX408" s="665"/>
      <c r="BY408" s="665"/>
      <c r="BZ408" s="665"/>
      <c r="CA408" s="665"/>
      <c r="CB408" s="665"/>
      <c r="CC408" s="665"/>
      <c r="CD408" s="665"/>
      <c r="CE408" s="665"/>
      <c r="CF408" s="665"/>
      <c r="CG408" s="665"/>
      <c r="CH408" s="665"/>
      <c r="CI408" s="665"/>
      <c r="CJ408" s="665"/>
      <c r="CK408" s="665"/>
      <c r="CL408" s="665"/>
      <c r="CM408" s="665"/>
      <c r="CN408" s="665"/>
      <c r="CO408" s="665"/>
      <c r="CP408" s="665"/>
      <c r="CQ408" s="665"/>
      <c r="EJ408" s="149"/>
      <c r="EK408" s="149"/>
      <c r="EL408" s="149"/>
      <c r="EM408" s="149"/>
      <c r="EN408" s="149"/>
    </row>
    <row r="409" spans="1:144" ht="14.25" customHeight="1" x14ac:dyDescent="0.35">
      <c r="A409" s="665"/>
      <c r="B409" s="665"/>
      <c r="C409" s="665"/>
      <c r="D409" s="665"/>
      <c r="E409" s="665"/>
      <c r="F409" s="665"/>
      <c r="G409" s="665"/>
      <c r="H409" s="665"/>
      <c r="I409" s="665"/>
      <c r="J409" s="665"/>
      <c r="K409" s="665"/>
      <c r="L409" s="665"/>
      <c r="M409" s="665"/>
      <c r="N409" s="665"/>
      <c r="O409" s="665"/>
      <c r="P409" s="665"/>
      <c r="Q409" s="665"/>
      <c r="R409" s="665"/>
      <c r="S409" s="665"/>
      <c r="T409" s="665"/>
      <c r="U409" s="665"/>
      <c r="V409" s="665"/>
      <c r="W409" s="665"/>
      <c r="X409" s="665"/>
      <c r="Y409" s="665"/>
      <c r="Z409" s="665"/>
      <c r="AA409" s="665"/>
      <c r="AB409" s="665"/>
      <c r="AC409" s="665"/>
      <c r="AD409" s="665"/>
      <c r="AE409" s="665"/>
      <c r="AF409" s="665"/>
      <c r="AG409" s="665"/>
      <c r="AH409" s="665"/>
      <c r="AI409" s="665"/>
      <c r="AJ409" s="665"/>
      <c r="AK409" s="665"/>
      <c r="AL409" s="665"/>
      <c r="AM409" s="665"/>
      <c r="AN409" s="665"/>
      <c r="AO409" s="665"/>
      <c r="AP409" s="665"/>
      <c r="AQ409" s="665"/>
      <c r="AR409" s="665"/>
      <c r="AS409" s="665"/>
      <c r="AT409" s="665"/>
      <c r="AU409" s="665"/>
      <c r="AV409" s="665"/>
      <c r="AW409" s="665"/>
      <c r="AX409" s="665"/>
      <c r="AY409" s="665"/>
      <c r="AZ409" s="665"/>
      <c r="BA409" s="665"/>
      <c r="BB409" s="665"/>
      <c r="BC409" s="665"/>
      <c r="BD409" s="665"/>
      <c r="BE409" s="665"/>
      <c r="BF409" s="665"/>
      <c r="BG409" s="665"/>
      <c r="BH409" s="665"/>
      <c r="BI409" s="665"/>
      <c r="BJ409" s="665"/>
      <c r="BK409" s="665"/>
      <c r="BL409" s="665"/>
      <c r="BM409" s="665"/>
      <c r="BN409" s="665"/>
      <c r="BO409" s="665"/>
      <c r="BP409" s="665"/>
      <c r="BQ409" s="665"/>
      <c r="BR409" s="665"/>
      <c r="BS409" s="665"/>
      <c r="BT409" s="665"/>
      <c r="BU409" s="665"/>
      <c r="BV409" s="665"/>
      <c r="BW409" s="665"/>
      <c r="BX409" s="665"/>
      <c r="BY409" s="665"/>
      <c r="BZ409" s="665"/>
      <c r="CA409" s="665"/>
      <c r="CB409" s="665"/>
      <c r="CC409" s="665"/>
      <c r="CD409" s="665"/>
      <c r="CE409" s="665"/>
      <c r="CF409" s="665"/>
      <c r="CG409" s="665"/>
      <c r="CH409" s="665"/>
      <c r="CI409" s="665"/>
      <c r="CJ409" s="665"/>
      <c r="CK409" s="665"/>
      <c r="CL409" s="665"/>
      <c r="CM409" s="665"/>
      <c r="CN409" s="665"/>
      <c r="CO409" s="665"/>
      <c r="CP409" s="665"/>
      <c r="CQ409" s="665"/>
    </row>
    <row r="410" spans="1:144" ht="14.25" customHeight="1" x14ac:dyDescent="0.35"/>
    <row r="411" spans="1:144" ht="14.25" customHeight="1" x14ac:dyDescent="0.35">
      <c r="D411" s="410" t="s">
        <v>246</v>
      </c>
      <c r="E411" s="410"/>
      <c r="F411" s="410"/>
      <c r="G411" s="410"/>
      <c r="H411" s="410"/>
      <c r="I411" s="410"/>
      <c r="J411" s="410"/>
      <c r="K411" s="410"/>
      <c r="L411" s="410"/>
      <c r="M411" s="410"/>
      <c r="N411" s="410"/>
      <c r="O411" s="410"/>
      <c r="P411" s="410"/>
      <c r="Q411" s="410"/>
      <c r="R411" s="410"/>
      <c r="S411" s="410"/>
      <c r="T411" s="410"/>
      <c r="U411" s="410"/>
      <c r="V411" s="410"/>
      <c r="W411" s="410"/>
      <c r="X411" s="410"/>
      <c r="Y411" s="410"/>
      <c r="Z411" s="410"/>
      <c r="AA411" s="410"/>
      <c r="AB411" s="410"/>
      <c r="AC411" s="410"/>
      <c r="AD411" s="410"/>
      <c r="AE411" s="410"/>
      <c r="AF411" s="410"/>
      <c r="AG411" s="410"/>
      <c r="AH411" s="410"/>
      <c r="AI411" s="410"/>
      <c r="AJ411" s="410"/>
      <c r="AK411" s="410"/>
      <c r="AL411" s="410"/>
      <c r="AM411" s="410"/>
      <c r="AN411" s="410"/>
      <c r="AO411" s="410"/>
      <c r="AP411" s="410"/>
      <c r="AQ411" s="410"/>
      <c r="AR411" s="410"/>
      <c r="AS411" s="410"/>
      <c r="AT411" s="410"/>
      <c r="AU411" s="212"/>
      <c r="AV411" s="212"/>
      <c r="AW411" s="212"/>
      <c r="AY411" s="410" t="s">
        <v>271</v>
      </c>
      <c r="AZ411" s="410"/>
      <c r="BA411" s="410"/>
      <c r="BB411" s="410"/>
      <c r="BC411" s="410"/>
      <c r="BD411" s="410"/>
      <c r="BE411" s="410"/>
      <c r="BF411" s="410"/>
      <c r="BG411" s="410"/>
      <c r="BH411" s="410"/>
      <c r="BI411" s="410"/>
      <c r="BJ411" s="410"/>
      <c r="BK411" s="410"/>
      <c r="BL411" s="410"/>
      <c r="BM411" s="410"/>
      <c r="BN411" s="410"/>
      <c r="BO411" s="410"/>
      <c r="BP411" s="410"/>
      <c r="BQ411" s="410"/>
      <c r="BR411" s="410"/>
      <c r="BS411" s="410"/>
      <c r="BT411" s="410"/>
      <c r="BU411" s="410"/>
      <c r="BV411" s="410"/>
      <c r="BW411" s="410"/>
      <c r="BX411" s="410"/>
      <c r="BY411" s="410"/>
      <c r="BZ411" s="410"/>
      <c r="CA411" s="410"/>
      <c r="CB411" s="410"/>
      <c r="CC411" s="410"/>
      <c r="CD411" s="410"/>
      <c r="CE411" s="410"/>
      <c r="CF411" s="410"/>
      <c r="CG411" s="410"/>
      <c r="CH411" s="410"/>
      <c r="CI411" s="410"/>
      <c r="CJ411" s="410"/>
      <c r="CK411" s="410"/>
    </row>
    <row r="412" spans="1:144" ht="14.25" customHeight="1" x14ac:dyDescent="0.35">
      <c r="D412" s="410"/>
      <c r="E412" s="410"/>
      <c r="F412" s="410"/>
      <c r="G412" s="410"/>
      <c r="H412" s="410"/>
      <c r="I412" s="410"/>
      <c r="J412" s="410"/>
      <c r="K412" s="410"/>
      <c r="L412" s="410"/>
      <c r="M412" s="410"/>
      <c r="N412" s="410"/>
      <c r="O412" s="410"/>
      <c r="P412" s="410"/>
      <c r="Q412" s="410"/>
      <c r="R412" s="410"/>
      <c r="S412" s="410"/>
      <c r="T412" s="410"/>
      <c r="U412" s="410"/>
      <c r="V412" s="410"/>
      <c r="W412" s="410"/>
      <c r="X412" s="410"/>
      <c r="Y412" s="410"/>
      <c r="Z412" s="410"/>
      <c r="AA412" s="410"/>
      <c r="AB412" s="410"/>
      <c r="AC412" s="410"/>
      <c r="AD412" s="410"/>
      <c r="AE412" s="410"/>
      <c r="AF412" s="410"/>
      <c r="AG412" s="410"/>
      <c r="AH412" s="410"/>
      <c r="AI412" s="410"/>
      <c r="AJ412" s="410"/>
      <c r="AK412" s="410"/>
      <c r="AL412" s="410"/>
      <c r="AM412" s="410"/>
      <c r="AN412" s="410"/>
      <c r="AO412" s="410"/>
      <c r="AP412" s="410"/>
      <c r="AQ412" s="410"/>
      <c r="AR412" s="410"/>
      <c r="AS412" s="410"/>
      <c r="AT412" s="410"/>
      <c r="AU412" s="212"/>
      <c r="AV412" s="212"/>
      <c r="AW412" s="212"/>
      <c r="AY412" s="296"/>
      <c r="AZ412" s="296"/>
      <c r="BA412" s="296"/>
      <c r="BB412" s="296"/>
      <c r="BC412" s="296"/>
      <c r="BD412" s="296"/>
      <c r="BE412" s="296"/>
      <c r="BF412" s="296"/>
      <c r="BG412" s="296"/>
      <c r="BH412" s="296"/>
      <c r="BI412" s="296"/>
      <c r="BJ412" s="296"/>
      <c r="BK412" s="296"/>
      <c r="BL412" s="296"/>
      <c r="BM412" s="296"/>
      <c r="BN412" s="296"/>
      <c r="BO412" s="296"/>
      <c r="BP412" s="296"/>
      <c r="BQ412" s="296"/>
      <c r="BR412" s="296"/>
      <c r="BS412" s="296"/>
      <c r="BT412" s="296"/>
      <c r="BU412" s="296"/>
      <c r="BV412" s="296"/>
      <c r="BW412" s="296"/>
      <c r="BX412" s="296"/>
      <c r="BY412" s="296"/>
      <c r="BZ412" s="296"/>
      <c r="CA412" s="296"/>
      <c r="CB412" s="296"/>
      <c r="CC412" s="296"/>
      <c r="CD412" s="296"/>
      <c r="CE412" s="296"/>
      <c r="CF412" s="296"/>
      <c r="CG412" s="296"/>
      <c r="CH412" s="296"/>
      <c r="CI412" s="296"/>
      <c r="CJ412" s="296"/>
      <c r="CK412" s="296"/>
    </row>
    <row r="413" spans="1:144" ht="14.25" customHeight="1" x14ac:dyDescent="0.35">
      <c r="D413" s="392" t="s">
        <v>249</v>
      </c>
      <c r="E413" s="392"/>
      <c r="F413" s="392"/>
      <c r="G413" s="392"/>
      <c r="H413" s="392"/>
      <c r="I413" s="392"/>
      <c r="J413" s="392"/>
      <c r="K413" s="392"/>
      <c r="L413" s="392"/>
      <c r="M413" s="392"/>
      <c r="N413" s="392"/>
      <c r="O413" s="392"/>
      <c r="P413" s="392"/>
      <c r="Q413" s="392"/>
      <c r="R413" s="433" t="s">
        <v>250</v>
      </c>
      <c r="S413" s="433"/>
      <c r="T413" s="433"/>
      <c r="U413" s="433"/>
      <c r="V413" s="433"/>
      <c r="W413" s="433" t="s">
        <v>251</v>
      </c>
      <c r="X413" s="433"/>
      <c r="Y413" s="433"/>
      <c r="Z413" s="433"/>
      <c r="AA413" s="433"/>
      <c r="AB413" s="433" t="s">
        <v>252</v>
      </c>
      <c r="AC413" s="433"/>
      <c r="AD413" s="433"/>
      <c r="AE413" s="433"/>
      <c r="AF413" s="433"/>
      <c r="AG413" s="433"/>
      <c r="AH413" s="433"/>
      <c r="AI413" s="433"/>
      <c r="AJ413" s="433"/>
      <c r="AK413" s="433" t="s">
        <v>253</v>
      </c>
      <c r="AL413" s="433"/>
      <c r="AM413" s="433"/>
      <c r="AN413" s="433"/>
      <c r="AO413" s="433"/>
      <c r="AP413" s="433"/>
      <c r="AQ413" s="433"/>
      <c r="AR413" s="433"/>
      <c r="AS413" s="433"/>
      <c r="AT413" s="433"/>
      <c r="AU413" s="246"/>
      <c r="AV413" s="246"/>
      <c r="AW413" s="246"/>
      <c r="AY413" s="286" t="s">
        <v>272</v>
      </c>
      <c r="AZ413" s="287"/>
      <c r="BA413" s="287"/>
      <c r="BB413" s="287"/>
      <c r="BC413" s="287"/>
      <c r="BD413" s="287"/>
      <c r="BE413" s="287"/>
      <c r="BF413" s="287"/>
      <c r="BG413" s="287"/>
      <c r="BH413" s="287"/>
      <c r="BI413" s="287"/>
      <c r="BJ413" s="287"/>
      <c r="BK413" s="287"/>
      <c r="BL413" s="287"/>
      <c r="BM413" s="287"/>
      <c r="BN413" s="287"/>
      <c r="BO413" s="287"/>
      <c r="BP413" s="287"/>
      <c r="BQ413" s="287"/>
      <c r="BR413" s="287"/>
      <c r="BS413" s="287"/>
      <c r="BT413" s="287"/>
      <c r="BU413" s="287"/>
      <c r="BV413" s="287"/>
      <c r="BW413" s="287"/>
      <c r="BX413" s="287"/>
      <c r="BY413" s="288"/>
      <c r="BZ413" s="392" t="s">
        <v>273</v>
      </c>
      <c r="CA413" s="392"/>
      <c r="CB413" s="392"/>
      <c r="CC413" s="392"/>
      <c r="CD413" s="392"/>
      <c r="CE413" s="392"/>
      <c r="CF413" s="392"/>
      <c r="CG413" s="392"/>
      <c r="CH413" s="392"/>
      <c r="CI413" s="392" t="s">
        <v>182</v>
      </c>
      <c r="CJ413" s="392"/>
      <c r="CK413" s="392"/>
      <c r="CL413" s="392"/>
      <c r="CM413" s="392"/>
      <c r="CN413" s="392"/>
      <c r="CO413" s="392"/>
      <c r="CP413" s="392"/>
      <c r="CQ413" s="392"/>
    </row>
    <row r="414" spans="1:144" ht="14.25" customHeight="1" x14ac:dyDescent="0.35">
      <c r="D414" s="392" t="s">
        <v>247</v>
      </c>
      <c r="E414" s="392"/>
      <c r="F414" s="392"/>
      <c r="G414" s="392"/>
      <c r="H414" s="392"/>
      <c r="I414" s="392" t="s">
        <v>248</v>
      </c>
      <c r="J414" s="392"/>
      <c r="K414" s="392"/>
      <c r="L414" s="392"/>
      <c r="M414" s="392"/>
      <c r="N414" s="392"/>
      <c r="O414" s="392"/>
      <c r="P414" s="392"/>
      <c r="Q414" s="392"/>
      <c r="R414" s="433"/>
      <c r="S414" s="433"/>
      <c r="T414" s="433"/>
      <c r="U414" s="433"/>
      <c r="V414" s="433"/>
      <c r="W414" s="433"/>
      <c r="X414" s="433"/>
      <c r="Y414" s="433"/>
      <c r="Z414" s="433"/>
      <c r="AA414" s="433"/>
      <c r="AB414" s="433"/>
      <c r="AC414" s="433"/>
      <c r="AD414" s="433"/>
      <c r="AE414" s="433"/>
      <c r="AF414" s="433"/>
      <c r="AG414" s="433"/>
      <c r="AH414" s="433"/>
      <c r="AI414" s="433"/>
      <c r="AJ414" s="433"/>
      <c r="AK414" s="433"/>
      <c r="AL414" s="433"/>
      <c r="AM414" s="433"/>
      <c r="AN414" s="433"/>
      <c r="AO414" s="433"/>
      <c r="AP414" s="433"/>
      <c r="AQ414" s="433"/>
      <c r="AR414" s="433"/>
      <c r="AS414" s="433"/>
      <c r="AT414" s="433"/>
      <c r="AU414" s="246"/>
      <c r="AV414" s="246"/>
      <c r="AW414" s="246"/>
      <c r="AY414" s="289"/>
      <c r="AZ414" s="290"/>
      <c r="BA414" s="290"/>
      <c r="BB414" s="290"/>
      <c r="BC414" s="290"/>
      <c r="BD414" s="290"/>
      <c r="BE414" s="290"/>
      <c r="BF414" s="290"/>
      <c r="BG414" s="290"/>
      <c r="BH414" s="290"/>
      <c r="BI414" s="290"/>
      <c r="BJ414" s="290"/>
      <c r="BK414" s="290"/>
      <c r="BL414" s="290"/>
      <c r="BM414" s="290"/>
      <c r="BN414" s="290"/>
      <c r="BO414" s="290"/>
      <c r="BP414" s="290"/>
      <c r="BQ414" s="290"/>
      <c r="BR414" s="290"/>
      <c r="BS414" s="290"/>
      <c r="BT414" s="290"/>
      <c r="BU414" s="290"/>
      <c r="BV414" s="290"/>
      <c r="BW414" s="290"/>
      <c r="BX414" s="290"/>
      <c r="BY414" s="291"/>
      <c r="BZ414" s="392"/>
      <c r="CA414" s="392"/>
      <c r="CB414" s="392"/>
      <c r="CC414" s="392"/>
      <c r="CD414" s="392"/>
      <c r="CE414" s="392"/>
      <c r="CF414" s="392"/>
      <c r="CG414" s="392"/>
      <c r="CH414" s="392"/>
      <c r="CI414" s="392"/>
      <c r="CJ414" s="392"/>
      <c r="CK414" s="392"/>
      <c r="CL414" s="392"/>
      <c r="CM414" s="392"/>
      <c r="CN414" s="392"/>
      <c r="CO414" s="392"/>
      <c r="CP414" s="392"/>
      <c r="CQ414" s="392"/>
    </row>
    <row r="415" spans="1:144" ht="14.25" customHeight="1" x14ac:dyDescent="0.35">
      <c r="D415" s="316">
        <v>1</v>
      </c>
      <c r="E415" s="316"/>
      <c r="F415" s="316"/>
      <c r="G415" s="316"/>
      <c r="H415" s="316"/>
      <c r="I415" s="316">
        <v>0</v>
      </c>
      <c r="J415" s="316"/>
      <c r="K415" s="316"/>
      <c r="L415" s="316"/>
      <c r="M415" s="316"/>
      <c r="N415" s="316"/>
      <c r="O415" s="316"/>
      <c r="P415" s="316"/>
      <c r="Q415" s="316"/>
      <c r="R415" s="316">
        <v>0</v>
      </c>
      <c r="S415" s="316"/>
      <c r="T415" s="316"/>
      <c r="U415" s="316"/>
      <c r="V415" s="316"/>
      <c r="W415" s="316">
        <v>4</v>
      </c>
      <c r="X415" s="316"/>
      <c r="Y415" s="316"/>
      <c r="Z415" s="316"/>
      <c r="AA415" s="316"/>
      <c r="AB415" s="313">
        <v>1</v>
      </c>
      <c r="AC415" s="314"/>
      <c r="AD415" s="314"/>
      <c r="AE415" s="314"/>
      <c r="AF415" s="314"/>
      <c r="AG415" s="314"/>
      <c r="AH415" s="314"/>
      <c r="AI415" s="314"/>
      <c r="AJ415" s="314"/>
      <c r="AK415" s="316">
        <v>4</v>
      </c>
      <c r="AL415" s="316"/>
      <c r="AM415" s="316"/>
      <c r="AN415" s="316"/>
      <c r="AO415" s="316"/>
      <c r="AP415" s="316"/>
      <c r="AQ415" s="316"/>
      <c r="AR415" s="316"/>
      <c r="AS415" s="316"/>
      <c r="AT415" s="316"/>
      <c r="AU415" s="218"/>
      <c r="AV415" s="218"/>
      <c r="AW415" s="218"/>
      <c r="AY415" s="313" t="s">
        <v>906</v>
      </c>
      <c r="AZ415" s="314"/>
      <c r="BA415" s="314"/>
      <c r="BB415" s="314"/>
      <c r="BC415" s="314"/>
      <c r="BD415" s="314"/>
      <c r="BE415" s="314"/>
      <c r="BF415" s="314"/>
      <c r="BG415" s="314"/>
      <c r="BH415" s="314"/>
      <c r="BI415" s="314"/>
      <c r="BJ415" s="314"/>
      <c r="BK415" s="314"/>
      <c r="BL415" s="314"/>
      <c r="BM415" s="314"/>
      <c r="BN415" s="314"/>
      <c r="BO415" s="314"/>
      <c r="BP415" s="314"/>
      <c r="BQ415" s="314"/>
      <c r="BR415" s="314"/>
      <c r="BS415" s="314"/>
      <c r="BT415" s="314"/>
      <c r="BU415" s="314"/>
      <c r="BV415" s="314"/>
      <c r="BW415" s="314"/>
      <c r="BX415" s="314"/>
      <c r="BY415" s="315"/>
      <c r="BZ415" s="316">
        <v>759</v>
      </c>
      <c r="CA415" s="316"/>
      <c r="CB415" s="316"/>
      <c r="CC415" s="316"/>
      <c r="CD415" s="316"/>
      <c r="CE415" s="316"/>
      <c r="CF415" s="316"/>
      <c r="CG415" s="316"/>
      <c r="CH415" s="316"/>
      <c r="CI415" s="334">
        <v>0.24079999999999999</v>
      </c>
      <c r="CJ415" s="334"/>
      <c r="CK415" s="334"/>
      <c r="CL415" s="334"/>
      <c r="CM415" s="334"/>
      <c r="CN415" s="334"/>
      <c r="CO415" s="334"/>
      <c r="CP415" s="334"/>
      <c r="CQ415" s="334"/>
    </row>
    <row r="416" spans="1:144" ht="14.25" customHeight="1" x14ac:dyDescent="0.35">
      <c r="D416" s="316"/>
      <c r="E416" s="316"/>
      <c r="F416" s="316"/>
      <c r="G416" s="316"/>
      <c r="H416" s="316"/>
      <c r="I416" s="316"/>
      <c r="J416" s="316"/>
      <c r="K416" s="316"/>
      <c r="L416" s="316"/>
      <c r="M416" s="316"/>
      <c r="N416" s="316"/>
      <c r="O416" s="316"/>
      <c r="P416" s="316"/>
      <c r="Q416" s="316"/>
      <c r="R416" s="329"/>
      <c r="S416" s="329"/>
      <c r="T416" s="329"/>
      <c r="U416" s="329"/>
      <c r="V416" s="329"/>
      <c r="W416" s="316"/>
      <c r="X416" s="316"/>
      <c r="Y416" s="316"/>
      <c r="Z416" s="316"/>
      <c r="AA416" s="316"/>
      <c r="AB416" s="313"/>
      <c r="AC416" s="314"/>
      <c r="AD416" s="314"/>
      <c r="AE416" s="314"/>
      <c r="AF416" s="314"/>
      <c r="AG416" s="314"/>
      <c r="AH416" s="314"/>
      <c r="AI416" s="314"/>
      <c r="AJ416" s="314"/>
      <c r="AK416" s="316"/>
      <c r="AL416" s="316"/>
      <c r="AM416" s="316"/>
      <c r="AN416" s="316"/>
      <c r="AO416" s="316"/>
      <c r="AP416" s="316"/>
      <c r="AQ416" s="316"/>
      <c r="AR416" s="316"/>
      <c r="AS416" s="316"/>
      <c r="AT416" s="316"/>
      <c r="AU416" s="218"/>
      <c r="AV416" s="218"/>
      <c r="AW416" s="218"/>
      <c r="AY416" s="313" t="s">
        <v>907</v>
      </c>
      <c r="AZ416" s="314"/>
      <c r="BA416" s="314"/>
      <c r="BB416" s="314"/>
      <c r="BC416" s="314"/>
      <c r="BD416" s="314"/>
      <c r="BE416" s="314"/>
      <c r="BF416" s="314"/>
      <c r="BG416" s="314"/>
      <c r="BH416" s="314"/>
      <c r="BI416" s="314"/>
      <c r="BJ416" s="314"/>
      <c r="BK416" s="314"/>
      <c r="BL416" s="314"/>
      <c r="BM416" s="314"/>
      <c r="BN416" s="314"/>
      <c r="BO416" s="314"/>
      <c r="BP416" s="314"/>
      <c r="BQ416" s="314"/>
      <c r="BR416" s="314"/>
      <c r="BS416" s="314"/>
      <c r="BT416" s="314"/>
      <c r="BU416" s="314"/>
      <c r="BV416" s="314"/>
      <c r="BW416" s="314"/>
      <c r="BX416" s="314"/>
      <c r="BY416" s="315"/>
      <c r="BZ416" s="316">
        <v>132</v>
      </c>
      <c r="CA416" s="316"/>
      <c r="CB416" s="316"/>
      <c r="CC416" s="316"/>
      <c r="CD416" s="316"/>
      <c r="CE416" s="316"/>
      <c r="CF416" s="316"/>
      <c r="CG416" s="316"/>
      <c r="CH416" s="316"/>
      <c r="CI416" s="334">
        <v>4.19E-2</v>
      </c>
      <c r="CJ416" s="334"/>
      <c r="CK416" s="334"/>
      <c r="CL416" s="334"/>
      <c r="CM416" s="334"/>
      <c r="CN416" s="334"/>
      <c r="CO416" s="334"/>
      <c r="CP416" s="334"/>
      <c r="CQ416" s="334"/>
    </row>
    <row r="417" spans="4:95" ht="14.25" customHeight="1" x14ac:dyDescent="0.35">
      <c r="D417" s="316"/>
      <c r="E417" s="316"/>
      <c r="F417" s="316"/>
      <c r="G417" s="316"/>
      <c r="H417" s="316"/>
      <c r="I417" s="316"/>
      <c r="J417" s="316"/>
      <c r="K417" s="316"/>
      <c r="L417" s="316"/>
      <c r="M417" s="316"/>
      <c r="N417" s="316"/>
      <c r="O417" s="316"/>
      <c r="P417" s="316"/>
      <c r="Q417" s="316"/>
      <c r="R417" s="329"/>
      <c r="S417" s="329"/>
      <c r="T417" s="329"/>
      <c r="U417" s="329"/>
      <c r="V417" s="329"/>
      <c r="W417" s="316"/>
      <c r="X417" s="316"/>
      <c r="Y417" s="316"/>
      <c r="Z417" s="316"/>
      <c r="AA417" s="316"/>
      <c r="AB417" s="313"/>
      <c r="AC417" s="314"/>
      <c r="AD417" s="314"/>
      <c r="AE417" s="314"/>
      <c r="AF417" s="314"/>
      <c r="AG417" s="314"/>
      <c r="AH417" s="314"/>
      <c r="AI417" s="314"/>
      <c r="AJ417" s="314"/>
      <c r="AK417" s="316"/>
      <c r="AL417" s="316"/>
      <c r="AM417" s="316"/>
      <c r="AN417" s="316"/>
      <c r="AO417" s="316"/>
      <c r="AP417" s="316"/>
      <c r="AQ417" s="316"/>
      <c r="AR417" s="316"/>
      <c r="AS417" s="316"/>
      <c r="AT417" s="316"/>
      <c r="AU417" s="218"/>
      <c r="AV417" s="218"/>
      <c r="AW417" s="218"/>
      <c r="AY417" s="313" t="s">
        <v>908</v>
      </c>
      <c r="AZ417" s="314"/>
      <c r="BA417" s="314"/>
      <c r="BB417" s="314"/>
      <c r="BC417" s="314"/>
      <c r="BD417" s="314"/>
      <c r="BE417" s="314"/>
      <c r="BF417" s="314"/>
      <c r="BG417" s="314"/>
      <c r="BH417" s="314"/>
      <c r="BI417" s="314"/>
      <c r="BJ417" s="314"/>
      <c r="BK417" s="314"/>
      <c r="BL417" s="314"/>
      <c r="BM417" s="314"/>
      <c r="BN417" s="314"/>
      <c r="BO417" s="314"/>
      <c r="BP417" s="314"/>
      <c r="BQ417" s="314"/>
      <c r="BR417" s="314"/>
      <c r="BS417" s="314"/>
      <c r="BT417" s="314"/>
      <c r="BU417" s="314"/>
      <c r="BV417" s="314"/>
      <c r="BW417" s="314"/>
      <c r="BX417" s="314"/>
      <c r="BY417" s="315"/>
      <c r="BZ417" s="316">
        <v>114</v>
      </c>
      <c r="CA417" s="316"/>
      <c r="CB417" s="316"/>
      <c r="CC417" s="316"/>
      <c r="CD417" s="316"/>
      <c r="CE417" s="316"/>
      <c r="CF417" s="316"/>
      <c r="CG417" s="316"/>
      <c r="CH417" s="316"/>
      <c r="CI417" s="334">
        <v>0.36620000000000003</v>
      </c>
      <c r="CJ417" s="334"/>
      <c r="CK417" s="334"/>
      <c r="CL417" s="334"/>
      <c r="CM417" s="334"/>
      <c r="CN417" s="334"/>
      <c r="CO417" s="334"/>
      <c r="CP417" s="334"/>
      <c r="CQ417" s="334"/>
    </row>
    <row r="418" spans="4:95" ht="14.25" customHeight="1" x14ac:dyDescent="0.35">
      <c r="D418" s="316"/>
      <c r="E418" s="316"/>
      <c r="F418" s="316"/>
      <c r="G418" s="316"/>
      <c r="H418" s="316"/>
      <c r="I418" s="316"/>
      <c r="J418" s="316"/>
      <c r="K418" s="316"/>
      <c r="L418" s="316"/>
      <c r="M418" s="316"/>
      <c r="N418" s="316"/>
      <c r="O418" s="316"/>
      <c r="P418" s="316"/>
      <c r="Q418" s="316"/>
      <c r="R418" s="329"/>
      <c r="S418" s="329"/>
      <c r="T418" s="329"/>
      <c r="U418" s="329"/>
      <c r="V418" s="329"/>
      <c r="W418" s="316"/>
      <c r="X418" s="316"/>
      <c r="Y418" s="316"/>
      <c r="Z418" s="316"/>
      <c r="AA418" s="316"/>
      <c r="AB418" s="313"/>
      <c r="AC418" s="314"/>
      <c r="AD418" s="314"/>
      <c r="AE418" s="314"/>
      <c r="AF418" s="314"/>
      <c r="AG418" s="314"/>
      <c r="AH418" s="314"/>
      <c r="AI418" s="314"/>
      <c r="AJ418" s="314"/>
      <c r="AK418" s="316"/>
      <c r="AL418" s="316"/>
      <c r="AM418" s="316"/>
      <c r="AN418" s="316"/>
      <c r="AO418" s="316"/>
      <c r="AP418" s="316"/>
      <c r="AQ418" s="316"/>
      <c r="AR418" s="316"/>
      <c r="AS418" s="316"/>
      <c r="AT418" s="316"/>
      <c r="AU418" s="218"/>
      <c r="AV418" s="218"/>
      <c r="AW418" s="218"/>
      <c r="AY418" s="313" t="s">
        <v>909</v>
      </c>
      <c r="AZ418" s="314"/>
      <c r="BA418" s="314"/>
      <c r="BB418" s="314"/>
      <c r="BC418" s="314"/>
      <c r="BD418" s="314"/>
      <c r="BE418" s="314"/>
      <c r="BF418" s="314"/>
      <c r="BG418" s="314"/>
      <c r="BH418" s="314"/>
      <c r="BI418" s="314"/>
      <c r="BJ418" s="314"/>
      <c r="BK418" s="314"/>
      <c r="BL418" s="314"/>
      <c r="BM418" s="314"/>
      <c r="BN418" s="314"/>
      <c r="BO418" s="314"/>
      <c r="BP418" s="314"/>
      <c r="BQ418" s="314"/>
      <c r="BR418" s="314"/>
      <c r="BS418" s="314"/>
      <c r="BT418" s="314"/>
      <c r="BU418" s="314"/>
      <c r="BV418" s="314"/>
      <c r="BW418" s="314"/>
      <c r="BX418" s="314"/>
      <c r="BY418" s="315"/>
      <c r="BZ418" s="316">
        <v>85</v>
      </c>
      <c r="CA418" s="316"/>
      <c r="CB418" s="316"/>
      <c r="CC418" s="316"/>
      <c r="CD418" s="316"/>
      <c r="CE418" s="316"/>
      <c r="CF418" s="316"/>
      <c r="CG418" s="316"/>
      <c r="CH418" s="316"/>
      <c r="CI418" s="334">
        <v>2.7E-2</v>
      </c>
      <c r="CJ418" s="334"/>
      <c r="CK418" s="334"/>
      <c r="CL418" s="334"/>
      <c r="CM418" s="334"/>
      <c r="CN418" s="334"/>
      <c r="CO418" s="334"/>
      <c r="CP418" s="334"/>
      <c r="CQ418" s="334"/>
    </row>
    <row r="419" spans="4:95" ht="22.5" customHeight="1" x14ac:dyDescent="0.35">
      <c r="D419" s="316"/>
      <c r="E419" s="316"/>
      <c r="F419" s="316"/>
      <c r="G419" s="316"/>
      <c r="H419" s="316"/>
      <c r="I419" s="316"/>
      <c r="J419" s="316"/>
      <c r="K419" s="316"/>
      <c r="L419" s="316"/>
      <c r="M419" s="316"/>
      <c r="N419" s="316"/>
      <c r="O419" s="316"/>
      <c r="P419" s="316"/>
      <c r="Q419" s="316"/>
      <c r="R419" s="329"/>
      <c r="S419" s="329"/>
      <c r="T419" s="329"/>
      <c r="U419" s="329"/>
      <c r="V419" s="329"/>
      <c r="W419" s="316"/>
      <c r="X419" s="316"/>
      <c r="Y419" s="316"/>
      <c r="Z419" s="316"/>
      <c r="AA419" s="316"/>
      <c r="AB419" s="313"/>
      <c r="AC419" s="314"/>
      <c r="AD419" s="314"/>
      <c r="AE419" s="314"/>
      <c r="AF419" s="314"/>
      <c r="AG419" s="314"/>
      <c r="AH419" s="314"/>
      <c r="AI419" s="314"/>
      <c r="AJ419" s="314"/>
      <c r="AK419" s="316"/>
      <c r="AL419" s="316"/>
      <c r="AM419" s="316"/>
      <c r="AN419" s="316"/>
      <c r="AO419" s="316"/>
      <c r="AP419" s="316"/>
      <c r="AQ419" s="316"/>
      <c r="AR419" s="316"/>
      <c r="AS419" s="316"/>
      <c r="AT419" s="316"/>
      <c r="AU419" s="218"/>
      <c r="AV419" s="218"/>
      <c r="AW419" s="218"/>
      <c r="AY419" s="593" t="s">
        <v>910</v>
      </c>
      <c r="AZ419" s="594"/>
      <c r="BA419" s="594"/>
      <c r="BB419" s="594"/>
      <c r="BC419" s="594"/>
      <c r="BD419" s="594"/>
      <c r="BE419" s="594"/>
      <c r="BF419" s="594"/>
      <c r="BG419" s="594"/>
      <c r="BH419" s="594"/>
      <c r="BI419" s="594"/>
      <c r="BJ419" s="594"/>
      <c r="BK419" s="594"/>
      <c r="BL419" s="594"/>
      <c r="BM419" s="594"/>
      <c r="BN419" s="594"/>
      <c r="BO419" s="594"/>
      <c r="BP419" s="594"/>
      <c r="BQ419" s="594"/>
      <c r="BR419" s="594"/>
      <c r="BS419" s="594"/>
      <c r="BT419" s="594"/>
      <c r="BU419" s="594"/>
      <c r="BV419" s="594"/>
      <c r="BW419" s="594"/>
      <c r="BX419" s="594"/>
      <c r="BY419" s="595"/>
      <c r="BZ419" s="316">
        <v>82</v>
      </c>
      <c r="CA419" s="316"/>
      <c r="CB419" s="316"/>
      <c r="CC419" s="316"/>
      <c r="CD419" s="316"/>
      <c r="CE419" s="316"/>
      <c r="CF419" s="316"/>
      <c r="CG419" s="316"/>
      <c r="CH419" s="316"/>
      <c r="CI419" s="334">
        <v>2.5999999999999999E-2</v>
      </c>
      <c r="CJ419" s="334"/>
      <c r="CK419" s="334"/>
      <c r="CL419" s="334"/>
      <c r="CM419" s="334"/>
      <c r="CN419" s="334"/>
      <c r="CO419" s="334"/>
      <c r="CP419" s="334"/>
      <c r="CQ419" s="334"/>
    </row>
    <row r="420" spans="4:95" ht="14.25" customHeight="1" x14ac:dyDescent="0.35">
      <c r="D420" s="316"/>
      <c r="E420" s="316"/>
      <c r="F420" s="316"/>
      <c r="G420" s="316"/>
      <c r="H420" s="316"/>
      <c r="I420" s="316"/>
      <c r="J420" s="316"/>
      <c r="K420" s="316"/>
      <c r="L420" s="316"/>
      <c r="M420" s="316"/>
      <c r="N420" s="316"/>
      <c r="O420" s="316"/>
      <c r="P420" s="316"/>
      <c r="Q420" s="316"/>
      <c r="R420" s="329"/>
      <c r="S420" s="329"/>
      <c r="T420" s="329"/>
      <c r="U420" s="329"/>
      <c r="V420" s="329"/>
      <c r="W420" s="316"/>
      <c r="X420" s="316"/>
      <c r="Y420" s="316"/>
      <c r="Z420" s="316"/>
      <c r="AA420" s="316"/>
      <c r="AB420" s="313"/>
      <c r="AC420" s="314"/>
      <c r="AD420" s="314"/>
      <c r="AE420" s="314"/>
      <c r="AF420" s="314"/>
      <c r="AG420" s="314"/>
      <c r="AH420" s="314"/>
      <c r="AI420" s="314"/>
      <c r="AJ420" s="314"/>
      <c r="AK420" s="316"/>
      <c r="AL420" s="316"/>
      <c r="AM420" s="316"/>
      <c r="AN420" s="316"/>
      <c r="AO420" s="316"/>
      <c r="AP420" s="316"/>
      <c r="AQ420" s="316"/>
      <c r="AR420" s="316"/>
      <c r="AS420" s="316"/>
      <c r="AT420" s="316"/>
      <c r="AU420" s="218"/>
      <c r="AV420" s="218"/>
      <c r="AW420" s="218"/>
      <c r="AY420" s="313" t="s">
        <v>911</v>
      </c>
      <c r="AZ420" s="314"/>
      <c r="BA420" s="314"/>
      <c r="BB420" s="314"/>
      <c r="BC420" s="314"/>
      <c r="BD420" s="314"/>
      <c r="BE420" s="314"/>
      <c r="BF420" s="314"/>
      <c r="BG420" s="314"/>
      <c r="BH420" s="314"/>
      <c r="BI420" s="314"/>
      <c r="BJ420" s="314"/>
      <c r="BK420" s="314"/>
      <c r="BL420" s="314"/>
      <c r="BM420" s="314"/>
      <c r="BN420" s="314"/>
      <c r="BO420" s="314"/>
      <c r="BP420" s="314"/>
      <c r="BQ420" s="314"/>
      <c r="BR420" s="314"/>
      <c r="BS420" s="314"/>
      <c r="BT420" s="314"/>
      <c r="BU420" s="314"/>
      <c r="BV420" s="314"/>
      <c r="BW420" s="314"/>
      <c r="BX420" s="314"/>
      <c r="BY420" s="315"/>
      <c r="BZ420" s="316">
        <v>75</v>
      </c>
      <c r="CA420" s="316"/>
      <c r="CB420" s="316"/>
      <c r="CC420" s="316"/>
      <c r="CD420" s="316"/>
      <c r="CE420" s="316"/>
      <c r="CF420" s="316"/>
      <c r="CG420" s="316"/>
      <c r="CH420" s="316"/>
      <c r="CI420" s="334">
        <v>2.3800000000000002E-2</v>
      </c>
      <c r="CJ420" s="334"/>
      <c r="CK420" s="334"/>
      <c r="CL420" s="334"/>
      <c r="CM420" s="334"/>
      <c r="CN420" s="334"/>
      <c r="CO420" s="334"/>
      <c r="CP420" s="334"/>
      <c r="CQ420" s="334"/>
    </row>
    <row r="421" spans="4:95" ht="14.25" customHeight="1" x14ac:dyDescent="0.35">
      <c r="D421" s="316"/>
      <c r="E421" s="316"/>
      <c r="F421" s="316"/>
      <c r="G421" s="316"/>
      <c r="H421" s="316"/>
      <c r="I421" s="316"/>
      <c r="J421" s="316"/>
      <c r="K421" s="316"/>
      <c r="L421" s="316"/>
      <c r="M421" s="316"/>
      <c r="N421" s="316"/>
      <c r="O421" s="316"/>
      <c r="P421" s="316"/>
      <c r="Q421" s="316"/>
      <c r="R421" s="329"/>
      <c r="S421" s="329"/>
      <c r="T421" s="329"/>
      <c r="U421" s="329"/>
      <c r="V421" s="329"/>
      <c r="W421" s="316"/>
      <c r="X421" s="316"/>
      <c r="Y421" s="316"/>
      <c r="Z421" s="316"/>
      <c r="AA421" s="316"/>
      <c r="AB421" s="313"/>
      <c r="AC421" s="314"/>
      <c r="AD421" s="314"/>
      <c r="AE421" s="314"/>
      <c r="AF421" s="314"/>
      <c r="AG421" s="314"/>
      <c r="AH421" s="314"/>
      <c r="AI421" s="314"/>
      <c r="AJ421" s="314"/>
      <c r="AK421" s="316"/>
      <c r="AL421" s="316"/>
      <c r="AM421" s="316"/>
      <c r="AN421" s="316"/>
      <c r="AO421" s="316"/>
      <c r="AP421" s="316"/>
      <c r="AQ421" s="316"/>
      <c r="AR421" s="316"/>
      <c r="AS421" s="316"/>
      <c r="AT421" s="316"/>
      <c r="AU421" s="218"/>
      <c r="AV421" s="218"/>
      <c r="AW421" s="218"/>
      <c r="AY421" s="313" t="s">
        <v>912</v>
      </c>
      <c r="AZ421" s="314"/>
      <c r="BA421" s="314"/>
      <c r="BB421" s="314"/>
      <c r="BC421" s="314"/>
      <c r="BD421" s="314"/>
      <c r="BE421" s="314"/>
      <c r="BF421" s="314"/>
      <c r="BG421" s="314"/>
      <c r="BH421" s="314"/>
      <c r="BI421" s="314"/>
      <c r="BJ421" s="314"/>
      <c r="BK421" s="314"/>
      <c r="BL421" s="314"/>
      <c r="BM421" s="314"/>
      <c r="BN421" s="314"/>
      <c r="BO421" s="314"/>
      <c r="BP421" s="314"/>
      <c r="BQ421" s="314"/>
      <c r="BR421" s="314"/>
      <c r="BS421" s="314"/>
      <c r="BT421" s="314"/>
      <c r="BU421" s="314"/>
      <c r="BV421" s="314"/>
      <c r="BW421" s="314"/>
      <c r="BX421" s="314"/>
      <c r="BY421" s="315"/>
      <c r="BZ421" s="316">
        <v>59</v>
      </c>
      <c r="CA421" s="316"/>
      <c r="CB421" s="316"/>
      <c r="CC421" s="316"/>
      <c r="CD421" s="316"/>
      <c r="CE421" s="316"/>
      <c r="CF421" s="316"/>
      <c r="CG421" s="316"/>
      <c r="CH421" s="316"/>
      <c r="CI421" s="334">
        <v>1.84E-2</v>
      </c>
      <c r="CJ421" s="334"/>
      <c r="CK421" s="334"/>
      <c r="CL421" s="334"/>
      <c r="CM421" s="334"/>
      <c r="CN421" s="334"/>
      <c r="CO421" s="334"/>
      <c r="CP421" s="334"/>
      <c r="CQ421" s="334"/>
    </row>
    <row r="422" spans="4:95" ht="14.25" customHeight="1" x14ac:dyDescent="0.35">
      <c r="D422" s="316"/>
      <c r="E422" s="316"/>
      <c r="F422" s="316"/>
      <c r="G422" s="316"/>
      <c r="H422" s="316"/>
      <c r="I422" s="316"/>
      <c r="J422" s="316"/>
      <c r="K422" s="316"/>
      <c r="L422" s="316"/>
      <c r="M422" s="316"/>
      <c r="N422" s="316"/>
      <c r="O422" s="316"/>
      <c r="P422" s="316"/>
      <c r="Q422" s="316"/>
      <c r="R422" s="329"/>
      <c r="S422" s="329"/>
      <c r="T422" s="329"/>
      <c r="U422" s="329"/>
      <c r="V422" s="329"/>
      <c r="W422" s="316"/>
      <c r="X422" s="316"/>
      <c r="Y422" s="316"/>
      <c r="Z422" s="316"/>
      <c r="AA422" s="316"/>
      <c r="AB422" s="313"/>
      <c r="AC422" s="314"/>
      <c r="AD422" s="314"/>
      <c r="AE422" s="314"/>
      <c r="AF422" s="314"/>
      <c r="AG422" s="314"/>
      <c r="AH422" s="314"/>
      <c r="AI422" s="314"/>
      <c r="AJ422" s="314"/>
      <c r="AK422" s="316"/>
      <c r="AL422" s="316"/>
      <c r="AM422" s="316"/>
      <c r="AN422" s="316"/>
      <c r="AO422" s="316"/>
      <c r="AP422" s="316"/>
      <c r="AQ422" s="316"/>
      <c r="AR422" s="316"/>
      <c r="AS422" s="316"/>
      <c r="AT422" s="316"/>
      <c r="AU422" s="218"/>
      <c r="AV422" s="218"/>
      <c r="AW422" s="218"/>
      <c r="AY422" s="313" t="s">
        <v>913</v>
      </c>
      <c r="AZ422" s="314"/>
      <c r="BA422" s="314"/>
      <c r="BB422" s="314"/>
      <c r="BC422" s="314"/>
      <c r="BD422" s="314"/>
      <c r="BE422" s="314"/>
      <c r="BF422" s="314"/>
      <c r="BG422" s="314"/>
      <c r="BH422" s="314"/>
      <c r="BI422" s="314"/>
      <c r="BJ422" s="314"/>
      <c r="BK422" s="314"/>
      <c r="BL422" s="314"/>
      <c r="BM422" s="314"/>
      <c r="BN422" s="314"/>
      <c r="BO422" s="314"/>
      <c r="BP422" s="314"/>
      <c r="BQ422" s="314"/>
      <c r="BR422" s="314"/>
      <c r="BS422" s="314"/>
      <c r="BT422" s="314"/>
      <c r="BU422" s="314"/>
      <c r="BV422" s="314"/>
      <c r="BW422" s="314"/>
      <c r="BX422" s="314"/>
      <c r="BY422" s="315"/>
      <c r="BZ422" s="316">
        <v>45</v>
      </c>
      <c r="CA422" s="316"/>
      <c r="CB422" s="316"/>
      <c r="CC422" s="316"/>
      <c r="CD422" s="316"/>
      <c r="CE422" s="316"/>
      <c r="CF422" s="316"/>
      <c r="CG422" s="316"/>
      <c r="CH422" s="316"/>
      <c r="CI422" s="334">
        <v>1.43E-2</v>
      </c>
      <c r="CJ422" s="334"/>
      <c r="CK422" s="334"/>
      <c r="CL422" s="334"/>
      <c r="CM422" s="334"/>
      <c r="CN422" s="334"/>
      <c r="CO422" s="334"/>
      <c r="CP422" s="334"/>
      <c r="CQ422" s="334"/>
    </row>
    <row r="423" spans="4:95" ht="14.25" customHeight="1" x14ac:dyDescent="0.35">
      <c r="D423" s="316"/>
      <c r="E423" s="316"/>
      <c r="F423" s="316"/>
      <c r="G423" s="316"/>
      <c r="H423" s="316"/>
      <c r="I423" s="316"/>
      <c r="J423" s="316"/>
      <c r="K423" s="316"/>
      <c r="L423" s="316"/>
      <c r="M423" s="316"/>
      <c r="N423" s="316"/>
      <c r="O423" s="316"/>
      <c r="P423" s="316"/>
      <c r="Q423" s="316"/>
      <c r="R423" s="329"/>
      <c r="S423" s="329"/>
      <c r="T423" s="329"/>
      <c r="U423" s="329"/>
      <c r="V423" s="329"/>
      <c r="W423" s="316"/>
      <c r="X423" s="316"/>
      <c r="Y423" s="316"/>
      <c r="Z423" s="316"/>
      <c r="AA423" s="316"/>
      <c r="AB423" s="313"/>
      <c r="AC423" s="314"/>
      <c r="AD423" s="314"/>
      <c r="AE423" s="314"/>
      <c r="AF423" s="314"/>
      <c r="AG423" s="314"/>
      <c r="AH423" s="314"/>
      <c r="AI423" s="314"/>
      <c r="AJ423" s="314"/>
      <c r="AK423" s="316"/>
      <c r="AL423" s="316"/>
      <c r="AM423" s="316"/>
      <c r="AN423" s="316"/>
      <c r="AO423" s="316"/>
      <c r="AP423" s="316"/>
      <c r="AQ423" s="316"/>
      <c r="AR423" s="316"/>
      <c r="AS423" s="316"/>
      <c r="AT423" s="316"/>
      <c r="AU423" s="218"/>
      <c r="AV423" s="218"/>
      <c r="AW423" s="218"/>
      <c r="AY423" s="313" t="s">
        <v>914</v>
      </c>
      <c r="AZ423" s="314"/>
      <c r="BA423" s="314"/>
      <c r="BB423" s="314"/>
      <c r="BC423" s="314"/>
      <c r="BD423" s="314"/>
      <c r="BE423" s="314"/>
      <c r="BF423" s="314"/>
      <c r="BG423" s="314"/>
      <c r="BH423" s="314"/>
      <c r="BI423" s="314"/>
      <c r="BJ423" s="314"/>
      <c r="BK423" s="314"/>
      <c r="BL423" s="314"/>
      <c r="BM423" s="314"/>
      <c r="BN423" s="314"/>
      <c r="BO423" s="314"/>
      <c r="BP423" s="314"/>
      <c r="BQ423" s="314"/>
      <c r="BR423" s="314"/>
      <c r="BS423" s="314"/>
      <c r="BT423" s="314"/>
      <c r="BU423" s="314"/>
      <c r="BV423" s="314"/>
      <c r="BW423" s="314"/>
      <c r="BX423" s="314"/>
      <c r="BY423" s="315"/>
      <c r="BZ423" s="316">
        <v>45</v>
      </c>
      <c r="CA423" s="316"/>
      <c r="CB423" s="316"/>
      <c r="CC423" s="316"/>
      <c r="CD423" s="316"/>
      <c r="CE423" s="316"/>
      <c r="CF423" s="316"/>
      <c r="CG423" s="316"/>
      <c r="CH423" s="316"/>
      <c r="CI423" s="334">
        <v>1.43E-2</v>
      </c>
      <c r="CJ423" s="334"/>
      <c r="CK423" s="334"/>
      <c r="CL423" s="334"/>
      <c r="CM423" s="334"/>
      <c r="CN423" s="334"/>
      <c r="CO423" s="334"/>
      <c r="CP423" s="334"/>
      <c r="CQ423" s="334"/>
    </row>
    <row r="424" spans="4:95" ht="14.25" customHeight="1" x14ac:dyDescent="0.35">
      <c r="D424" s="316"/>
      <c r="E424" s="316"/>
      <c r="F424" s="316"/>
      <c r="G424" s="316"/>
      <c r="H424" s="316"/>
      <c r="I424" s="316"/>
      <c r="J424" s="316"/>
      <c r="K424" s="316"/>
      <c r="L424" s="316"/>
      <c r="M424" s="316"/>
      <c r="N424" s="316"/>
      <c r="O424" s="316"/>
      <c r="P424" s="316"/>
      <c r="Q424" s="316"/>
      <c r="R424" s="329"/>
      <c r="S424" s="329"/>
      <c r="T424" s="329"/>
      <c r="U424" s="329"/>
      <c r="V424" s="329"/>
      <c r="W424" s="316"/>
      <c r="X424" s="316"/>
      <c r="Y424" s="316"/>
      <c r="Z424" s="316"/>
      <c r="AA424" s="316"/>
      <c r="AB424" s="313"/>
      <c r="AC424" s="314"/>
      <c r="AD424" s="314"/>
      <c r="AE424" s="314"/>
      <c r="AF424" s="314"/>
      <c r="AG424" s="314"/>
      <c r="AH424" s="314"/>
      <c r="AI424" s="314"/>
      <c r="AJ424" s="314"/>
      <c r="AK424" s="316"/>
      <c r="AL424" s="316"/>
      <c r="AM424" s="316"/>
      <c r="AN424" s="316"/>
      <c r="AO424" s="316"/>
      <c r="AP424" s="316"/>
      <c r="AQ424" s="316"/>
      <c r="AR424" s="316"/>
      <c r="AS424" s="316"/>
      <c r="AT424" s="316"/>
      <c r="AU424" s="218"/>
      <c r="AV424" s="218"/>
      <c r="AW424" s="218"/>
      <c r="AY424" s="313" t="s">
        <v>915</v>
      </c>
      <c r="AZ424" s="314"/>
      <c r="BA424" s="314"/>
      <c r="BB424" s="314"/>
      <c r="BC424" s="314"/>
      <c r="BD424" s="314"/>
      <c r="BE424" s="314"/>
      <c r="BF424" s="314"/>
      <c r="BG424" s="314"/>
      <c r="BH424" s="314"/>
      <c r="BI424" s="314"/>
      <c r="BJ424" s="314"/>
      <c r="BK424" s="314"/>
      <c r="BL424" s="314"/>
      <c r="BM424" s="314"/>
      <c r="BN424" s="314"/>
      <c r="BO424" s="314"/>
      <c r="BP424" s="314"/>
      <c r="BQ424" s="314"/>
      <c r="BR424" s="314"/>
      <c r="BS424" s="314"/>
      <c r="BT424" s="314"/>
      <c r="BU424" s="314"/>
      <c r="BV424" s="314"/>
      <c r="BW424" s="314"/>
      <c r="BX424" s="314"/>
      <c r="BY424" s="315"/>
      <c r="BZ424" s="316">
        <v>44</v>
      </c>
      <c r="CA424" s="316"/>
      <c r="CB424" s="316"/>
      <c r="CC424" s="316"/>
      <c r="CD424" s="316"/>
      <c r="CE424" s="316"/>
      <c r="CF424" s="316"/>
      <c r="CG424" s="316"/>
      <c r="CH424" s="316"/>
      <c r="CI424" s="334">
        <v>1.4E-2</v>
      </c>
      <c r="CJ424" s="334"/>
      <c r="CK424" s="334"/>
      <c r="CL424" s="334"/>
      <c r="CM424" s="334"/>
      <c r="CN424" s="334"/>
      <c r="CO424" s="334"/>
      <c r="CP424" s="334"/>
      <c r="CQ424" s="334"/>
    </row>
    <row r="425" spans="4:95" ht="14.25" customHeight="1" x14ac:dyDescent="0.35">
      <c r="D425" s="316"/>
      <c r="E425" s="316"/>
      <c r="F425" s="316"/>
      <c r="G425" s="316"/>
      <c r="H425" s="316"/>
      <c r="I425" s="316"/>
      <c r="J425" s="316"/>
      <c r="K425" s="316"/>
      <c r="L425" s="316"/>
      <c r="M425" s="316"/>
      <c r="N425" s="316"/>
      <c r="O425" s="316"/>
      <c r="P425" s="316"/>
      <c r="Q425" s="316"/>
      <c r="R425" s="329"/>
      <c r="S425" s="329"/>
      <c r="T425" s="329"/>
      <c r="U425" s="329"/>
      <c r="V425" s="329"/>
      <c r="W425" s="316"/>
      <c r="X425" s="316"/>
      <c r="Y425" s="316"/>
      <c r="Z425" s="316"/>
      <c r="AA425" s="316"/>
      <c r="AB425" s="313"/>
      <c r="AC425" s="314"/>
      <c r="AD425" s="314"/>
      <c r="AE425" s="314"/>
      <c r="AF425" s="314"/>
      <c r="AG425" s="314"/>
      <c r="AH425" s="314"/>
      <c r="AI425" s="314"/>
      <c r="AJ425" s="314"/>
      <c r="AK425" s="316"/>
      <c r="AL425" s="316"/>
      <c r="AM425" s="316"/>
      <c r="AN425" s="316"/>
      <c r="AO425" s="316"/>
      <c r="AP425" s="316"/>
      <c r="AQ425" s="316"/>
      <c r="AR425" s="316"/>
      <c r="AS425" s="316"/>
      <c r="AT425" s="316"/>
      <c r="AU425" s="218"/>
      <c r="AV425" s="218"/>
      <c r="AW425" s="218"/>
      <c r="AY425" s="330" t="s">
        <v>380</v>
      </c>
      <c r="AZ425" s="331"/>
      <c r="BA425" s="331"/>
      <c r="BB425" s="331"/>
      <c r="BC425" s="331"/>
      <c r="BD425" s="331"/>
      <c r="BE425" s="331"/>
      <c r="BF425" s="331"/>
      <c r="BG425" s="331"/>
      <c r="BH425" s="331"/>
      <c r="BI425" s="331"/>
      <c r="BJ425" s="331"/>
      <c r="BK425" s="331"/>
      <c r="BL425" s="331"/>
      <c r="BM425" s="331"/>
      <c r="BN425" s="331"/>
      <c r="BO425" s="331"/>
      <c r="BP425" s="331"/>
      <c r="BQ425" s="331"/>
      <c r="BR425" s="331"/>
      <c r="BS425" s="331"/>
      <c r="BT425" s="331"/>
      <c r="BU425" s="331"/>
      <c r="BV425" s="331"/>
      <c r="BW425" s="331"/>
      <c r="BX425" s="331"/>
      <c r="BY425" s="332"/>
      <c r="BZ425" s="333">
        <v>1440</v>
      </c>
      <c r="CA425" s="333"/>
      <c r="CB425" s="333"/>
      <c r="CC425" s="333"/>
      <c r="CD425" s="333"/>
      <c r="CE425" s="333"/>
      <c r="CF425" s="333"/>
      <c r="CG425" s="333"/>
      <c r="CH425" s="333"/>
      <c r="CI425" s="334"/>
      <c r="CJ425" s="334"/>
      <c r="CK425" s="334"/>
      <c r="CL425" s="334"/>
      <c r="CM425" s="334"/>
      <c r="CN425" s="334"/>
      <c r="CO425" s="334"/>
      <c r="CP425" s="334"/>
      <c r="CQ425" s="334"/>
    </row>
    <row r="426" spans="4:95" ht="14.25" customHeight="1" x14ac:dyDescent="0.35">
      <c r="D426" s="283" t="s">
        <v>274</v>
      </c>
      <c r="E426" s="283"/>
      <c r="F426" s="283"/>
      <c r="G426" s="283"/>
      <c r="H426" s="283"/>
      <c r="I426" s="283"/>
      <c r="J426" s="283"/>
      <c r="K426" s="283"/>
      <c r="L426" s="283"/>
      <c r="M426" s="283"/>
      <c r="N426" s="283"/>
      <c r="O426" s="283"/>
      <c r="P426" s="283"/>
      <c r="Q426" s="283"/>
      <c r="R426" s="283"/>
      <c r="S426" s="283"/>
      <c r="T426" s="283"/>
      <c r="U426" s="283"/>
      <c r="V426" s="283"/>
      <c r="W426" s="283"/>
      <c r="X426" s="283"/>
      <c r="Y426" s="283"/>
      <c r="Z426" s="283"/>
      <c r="AA426" s="283"/>
      <c r="AB426" s="283"/>
      <c r="AC426" s="283"/>
      <c r="AD426" s="283"/>
      <c r="AE426" s="283"/>
      <c r="AF426" s="283"/>
      <c r="AG426" s="283"/>
      <c r="AH426" s="283"/>
      <c r="AI426" s="283"/>
      <c r="AJ426" s="283"/>
      <c r="AK426" s="283"/>
      <c r="AL426" s="283"/>
      <c r="AM426" s="283"/>
      <c r="AN426" s="283"/>
      <c r="AO426" s="283"/>
      <c r="AP426" s="283"/>
      <c r="AQ426" s="283"/>
      <c r="AR426" s="283"/>
      <c r="AS426" s="283"/>
      <c r="AT426" s="283"/>
      <c r="AU426" s="12"/>
      <c r="AV426" s="12"/>
      <c r="AW426" s="12"/>
      <c r="AY426" s="283" t="s">
        <v>274</v>
      </c>
      <c r="AZ426" s="283"/>
      <c r="BA426" s="283"/>
      <c r="BB426" s="283"/>
      <c r="BC426" s="283"/>
      <c r="BD426" s="283"/>
      <c r="BE426" s="283"/>
      <c r="BF426" s="283"/>
      <c r="BG426" s="283"/>
      <c r="BH426" s="283"/>
      <c r="BI426" s="283"/>
      <c r="BJ426" s="283"/>
      <c r="BK426" s="283"/>
      <c r="BL426" s="283"/>
      <c r="BM426" s="283"/>
      <c r="BN426" s="283"/>
      <c r="BO426" s="283"/>
      <c r="BP426" s="283"/>
      <c r="BQ426" s="283"/>
      <c r="BR426" s="283"/>
      <c r="BS426" s="283"/>
      <c r="BT426" s="283"/>
      <c r="BU426" s="283"/>
      <c r="BV426" s="283"/>
      <c r="BW426" s="283"/>
      <c r="BX426" s="283"/>
      <c r="BY426" s="283"/>
      <c r="BZ426" s="283"/>
      <c r="CA426" s="283"/>
      <c r="CB426" s="283"/>
      <c r="CC426" s="283"/>
      <c r="CD426" s="283"/>
      <c r="CE426" s="283"/>
      <c r="CF426" s="283"/>
      <c r="CG426" s="283"/>
      <c r="CH426" s="283"/>
      <c r="CI426" s="283"/>
      <c r="CJ426" s="283"/>
      <c r="CK426" s="283"/>
      <c r="CL426" s="283"/>
      <c r="CM426" s="283"/>
      <c r="CN426" s="283"/>
      <c r="CO426" s="283"/>
      <c r="CP426" s="283"/>
      <c r="CQ426" s="283"/>
    </row>
    <row r="427" spans="4:95" ht="14.25" customHeight="1" x14ac:dyDescent="0.35"/>
    <row r="428" spans="4:95" ht="14.25" customHeight="1" x14ac:dyDescent="0.35">
      <c r="D428" s="410" t="s">
        <v>286</v>
      </c>
      <c r="E428" s="410"/>
      <c r="F428" s="410"/>
      <c r="G428" s="410"/>
      <c r="H428" s="410"/>
      <c r="I428" s="410"/>
      <c r="J428" s="410"/>
      <c r="K428" s="410"/>
      <c r="L428" s="410"/>
      <c r="M428" s="410"/>
      <c r="N428" s="410"/>
      <c r="O428" s="410"/>
      <c r="P428" s="410"/>
      <c r="Q428" s="410"/>
      <c r="R428" s="410"/>
      <c r="S428" s="410"/>
      <c r="T428" s="410"/>
      <c r="U428" s="410"/>
      <c r="V428" s="410"/>
      <c r="W428" s="410"/>
      <c r="X428" s="410"/>
      <c r="Y428" s="410"/>
      <c r="Z428" s="410"/>
      <c r="AA428" s="410"/>
      <c r="AB428" s="410"/>
      <c r="AC428" s="410"/>
      <c r="AD428" s="410"/>
      <c r="AE428" s="410"/>
      <c r="AF428" s="410"/>
      <c r="AG428" s="410"/>
      <c r="AH428" s="410"/>
      <c r="AI428" s="410"/>
      <c r="AJ428" s="410"/>
      <c r="AK428" s="410"/>
      <c r="AL428" s="410"/>
      <c r="AM428" s="410"/>
      <c r="AN428" s="410"/>
      <c r="AO428" s="410"/>
      <c r="AP428" s="410"/>
      <c r="AQ428" s="410"/>
      <c r="AR428" s="410"/>
      <c r="AS428" s="410"/>
      <c r="AT428" s="410"/>
      <c r="AU428" s="212"/>
      <c r="AV428" s="212"/>
      <c r="AW428" s="212"/>
      <c r="AY428" s="410" t="s">
        <v>287</v>
      </c>
      <c r="AZ428" s="410"/>
      <c r="BA428" s="410"/>
      <c r="BB428" s="410"/>
      <c r="BC428" s="410"/>
      <c r="BD428" s="410"/>
      <c r="BE428" s="410"/>
      <c r="BF428" s="410"/>
      <c r="BG428" s="410"/>
      <c r="BH428" s="410"/>
      <c r="BI428" s="410"/>
      <c r="BJ428" s="410"/>
      <c r="BK428" s="410"/>
      <c r="BL428" s="410"/>
      <c r="BM428" s="410"/>
      <c r="BN428" s="410"/>
      <c r="BO428" s="410"/>
      <c r="BP428" s="410"/>
      <c r="BQ428" s="410"/>
      <c r="BR428" s="410"/>
      <c r="BS428" s="410"/>
      <c r="BT428" s="410"/>
      <c r="BU428" s="410"/>
      <c r="BV428" s="410"/>
      <c r="BW428" s="410"/>
      <c r="BX428" s="410"/>
      <c r="BY428" s="410"/>
      <c r="BZ428" s="410"/>
      <c r="CA428" s="410"/>
      <c r="CB428" s="410"/>
      <c r="CC428" s="410"/>
      <c r="CD428" s="410"/>
      <c r="CE428" s="410"/>
      <c r="CF428" s="410"/>
      <c r="CG428" s="410"/>
      <c r="CH428" s="410"/>
      <c r="CI428" s="410"/>
      <c r="CJ428" s="410"/>
      <c r="CK428" s="410"/>
      <c r="CL428" s="410"/>
      <c r="CM428" s="410"/>
      <c r="CN428" s="410"/>
      <c r="CO428" s="410"/>
      <c r="CP428" s="410"/>
      <c r="CQ428" s="410"/>
    </row>
    <row r="429" spans="4:95" ht="14.25" customHeight="1" x14ac:dyDescent="0.35">
      <c r="D429" s="410"/>
      <c r="E429" s="410"/>
      <c r="F429" s="410"/>
      <c r="G429" s="410"/>
      <c r="H429" s="410"/>
      <c r="I429" s="410"/>
      <c r="J429" s="410"/>
      <c r="K429" s="410"/>
      <c r="L429" s="410"/>
      <c r="M429" s="410"/>
      <c r="N429" s="410"/>
      <c r="O429" s="410"/>
      <c r="P429" s="410"/>
      <c r="Q429" s="410"/>
      <c r="R429" s="410"/>
      <c r="S429" s="410"/>
      <c r="T429" s="410"/>
      <c r="U429" s="410"/>
      <c r="V429" s="410"/>
      <c r="W429" s="410"/>
      <c r="X429" s="410"/>
      <c r="Y429" s="410"/>
      <c r="Z429" s="410"/>
      <c r="AA429" s="410"/>
      <c r="AB429" s="410"/>
      <c r="AC429" s="410"/>
      <c r="AD429" s="410"/>
      <c r="AE429" s="410"/>
      <c r="AF429" s="410"/>
      <c r="AG429" s="410"/>
      <c r="AH429" s="410"/>
      <c r="AI429" s="410"/>
      <c r="AJ429" s="410"/>
      <c r="AK429" s="410"/>
      <c r="AL429" s="410"/>
      <c r="AM429" s="410"/>
      <c r="AN429" s="410"/>
      <c r="AO429" s="410"/>
      <c r="AP429" s="410"/>
      <c r="AQ429" s="410"/>
      <c r="AR429" s="410"/>
      <c r="AS429" s="410"/>
      <c r="AT429" s="410"/>
      <c r="AU429" s="212"/>
      <c r="AV429" s="212"/>
      <c r="AW429" s="212"/>
      <c r="AY429" s="296"/>
      <c r="AZ429" s="296"/>
      <c r="BA429" s="296"/>
      <c r="BB429" s="296"/>
      <c r="BC429" s="296"/>
      <c r="BD429" s="296"/>
      <c r="BE429" s="296"/>
      <c r="BF429" s="296"/>
      <c r="BG429" s="296"/>
      <c r="BH429" s="296"/>
      <c r="BI429" s="296"/>
      <c r="BJ429" s="296"/>
      <c r="BK429" s="296"/>
      <c r="BL429" s="296"/>
      <c r="BM429" s="296"/>
      <c r="BN429" s="296"/>
      <c r="BO429" s="296"/>
      <c r="BP429" s="296"/>
      <c r="BQ429" s="296"/>
      <c r="BR429" s="296"/>
      <c r="BS429" s="296"/>
      <c r="BT429" s="296"/>
      <c r="BU429" s="296"/>
      <c r="BV429" s="296"/>
      <c r="BW429" s="296"/>
      <c r="BX429" s="296"/>
      <c r="BY429" s="296"/>
      <c r="BZ429" s="296"/>
      <c r="CA429" s="296"/>
      <c r="CB429" s="296"/>
      <c r="CC429" s="296"/>
      <c r="CD429" s="296"/>
      <c r="CE429" s="296"/>
      <c r="CF429" s="296"/>
      <c r="CG429" s="296"/>
      <c r="CH429" s="296"/>
      <c r="CI429" s="296"/>
      <c r="CJ429" s="296"/>
      <c r="CK429" s="296"/>
      <c r="CL429" s="296"/>
      <c r="CM429" s="296"/>
      <c r="CN429" s="296"/>
      <c r="CO429" s="296"/>
      <c r="CP429" s="296"/>
      <c r="CQ429" s="296"/>
    </row>
    <row r="430" spans="4:95" ht="14.25" customHeight="1" x14ac:dyDescent="0.35">
      <c r="D430" s="392" t="s">
        <v>278</v>
      </c>
      <c r="E430" s="392"/>
      <c r="F430" s="392"/>
      <c r="G430" s="392"/>
      <c r="H430" s="392"/>
      <c r="I430" s="392"/>
      <c r="J430" s="392"/>
      <c r="K430" s="392"/>
      <c r="L430" s="392"/>
      <c r="M430" s="392"/>
      <c r="N430" s="392"/>
      <c r="O430" s="392"/>
      <c r="P430" s="392"/>
      <c r="Q430" s="392"/>
      <c r="R430" s="392"/>
      <c r="S430" s="392"/>
      <c r="T430" s="392"/>
      <c r="U430" s="392"/>
      <c r="V430" s="392"/>
      <c r="W430" s="392"/>
      <c r="X430" s="392"/>
      <c r="Y430" s="392"/>
      <c r="Z430" s="392"/>
      <c r="AA430" s="392"/>
      <c r="AB430" s="392"/>
      <c r="AC430" s="392"/>
      <c r="AD430" s="392"/>
      <c r="AE430" s="392"/>
      <c r="AF430" s="392"/>
      <c r="AG430" s="392"/>
      <c r="AH430" s="392"/>
      <c r="AI430" s="392"/>
      <c r="AJ430" s="392"/>
      <c r="AK430" s="392"/>
      <c r="AL430" s="392"/>
      <c r="AM430" s="392"/>
      <c r="AN430" s="392"/>
      <c r="AO430" s="392"/>
      <c r="AP430" s="392"/>
      <c r="AQ430" s="392"/>
      <c r="AR430" s="392"/>
      <c r="AS430" s="392"/>
      <c r="AT430" s="392"/>
      <c r="AU430" s="214"/>
      <c r="AV430" s="214"/>
      <c r="AW430" s="214"/>
      <c r="AY430" s="393" t="s">
        <v>285</v>
      </c>
      <c r="AZ430" s="394"/>
      <c r="BA430" s="394"/>
      <c r="BB430" s="394"/>
      <c r="BC430" s="394"/>
      <c r="BD430" s="394"/>
      <c r="BE430" s="394"/>
      <c r="BF430" s="394"/>
      <c r="BG430" s="394"/>
      <c r="BH430" s="394"/>
      <c r="BI430" s="394"/>
      <c r="BJ430" s="394"/>
      <c r="BK430" s="394"/>
      <c r="BL430" s="394"/>
      <c r="BM430" s="394"/>
      <c r="BN430" s="394"/>
      <c r="BO430" s="394"/>
      <c r="BP430" s="394"/>
      <c r="BQ430" s="394"/>
      <c r="BR430" s="394"/>
      <c r="BS430" s="394"/>
      <c r="BT430" s="394"/>
      <c r="BU430" s="394"/>
      <c r="BV430" s="394"/>
      <c r="BW430" s="394"/>
      <c r="BX430" s="394"/>
      <c r="BY430" s="394"/>
      <c r="BZ430" s="394"/>
      <c r="CA430" s="394"/>
      <c r="CB430" s="394"/>
      <c r="CC430" s="394"/>
      <c r="CD430" s="394"/>
      <c r="CE430" s="394"/>
      <c r="CF430" s="394"/>
      <c r="CG430" s="394"/>
      <c r="CH430" s="394"/>
      <c r="CI430" s="394"/>
      <c r="CJ430" s="394"/>
      <c r="CK430" s="394"/>
      <c r="CL430" s="394"/>
      <c r="CM430" s="394"/>
      <c r="CN430" s="394"/>
      <c r="CO430" s="394"/>
      <c r="CP430" s="394"/>
      <c r="CQ430" s="395"/>
    </row>
    <row r="431" spans="4:95" ht="14.25" customHeight="1" x14ac:dyDescent="0.35">
      <c r="D431" s="286" t="s">
        <v>275</v>
      </c>
      <c r="E431" s="287"/>
      <c r="F431" s="287"/>
      <c r="G431" s="287"/>
      <c r="H431" s="287"/>
      <c r="I431" s="287"/>
      <c r="J431" s="287"/>
      <c r="K431" s="287"/>
      <c r="L431" s="287"/>
      <c r="M431" s="287"/>
      <c r="N431" s="287"/>
      <c r="O431" s="287"/>
      <c r="P431" s="287"/>
      <c r="Q431" s="288"/>
      <c r="R431" s="286" t="s">
        <v>276</v>
      </c>
      <c r="S431" s="287"/>
      <c r="T431" s="287"/>
      <c r="U431" s="287"/>
      <c r="V431" s="287"/>
      <c r="W431" s="287"/>
      <c r="X431" s="287"/>
      <c r="Y431" s="287"/>
      <c r="Z431" s="287"/>
      <c r="AA431" s="287"/>
      <c r="AB431" s="287"/>
      <c r="AC431" s="287"/>
      <c r="AD431" s="287"/>
      <c r="AE431" s="288"/>
      <c r="AF431" s="286" t="s">
        <v>277</v>
      </c>
      <c r="AG431" s="287"/>
      <c r="AH431" s="287"/>
      <c r="AI431" s="287"/>
      <c r="AJ431" s="287"/>
      <c r="AK431" s="287"/>
      <c r="AL431" s="287"/>
      <c r="AM431" s="287"/>
      <c r="AN431" s="287"/>
      <c r="AO431" s="287"/>
      <c r="AP431" s="287"/>
      <c r="AQ431" s="287"/>
      <c r="AR431" s="287"/>
      <c r="AS431" s="287"/>
      <c r="AT431" s="288"/>
      <c r="AU431" s="214"/>
      <c r="AV431" s="214"/>
      <c r="AW431" s="214"/>
      <c r="AY431" s="286" t="s">
        <v>121</v>
      </c>
      <c r="AZ431" s="287"/>
      <c r="BA431" s="287"/>
      <c r="BB431" s="287"/>
      <c r="BC431" s="287"/>
      <c r="BD431" s="287"/>
      <c r="BE431" s="287"/>
      <c r="BF431" s="287"/>
      <c r="BG431" s="287"/>
      <c r="BH431" s="287"/>
      <c r="BI431" s="287"/>
      <c r="BJ431" s="287"/>
      <c r="BK431" s="288"/>
      <c r="BL431" s="392" t="s">
        <v>281</v>
      </c>
      <c r="BM431" s="392"/>
      <c r="BN431" s="392"/>
      <c r="BO431" s="392"/>
      <c r="BP431" s="392"/>
      <c r="BQ431" s="392"/>
      <c r="BR431" s="392"/>
      <c r="BS431" s="392"/>
      <c r="BT431" s="392"/>
      <c r="BU431" s="392"/>
      <c r="BV431" s="392"/>
      <c r="BW431" s="392"/>
      <c r="BX431" s="392"/>
      <c r="BY431" s="392"/>
      <c r="BZ431" s="392"/>
      <c r="CA431" s="392"/>
      <c r="CB431" s="392"/>
      <c r="CC431" s="392"/>
      <c r="CD431" s="392" t="s">
        <v>284</v>
      </c>
      <c r="CE431" s="392"/>
      <c r="CF431" s="392"/>
      <c r="CG431" s="392"/>
      <c r="CH431" s="392"/>
      <c r="CI431" s="392"/>
      <c r="CJ431" s="392"/>
      <c r="CK431" s="392"/>
      <c r="CL431" s="392"/>
      <c r="CM431" s="392"/>
      <c r="CN431" s="392"/>
      <c r="CO431" s="392"/>
      <c r="CP431" s="392"/>
      <c r="CQ431" s="392"/>
    </row>
    <row r="432" spans="4:95" ht="14.25" customHeight="1" x14ac:dyDescent="0.35">
      <c r="D432" s="289"/>
      <c r="E432" s="290"/>
      <c r="F432" s="290"/>
      <c r="G432" s="290"/>
      <c r="H432" s="290"/>
      <c r="I432" s="290"/>
      <c r="J432" s="290"/>
      <c r="K432" s="290"/>
      <c r="L432" s="290"/>
      <c r="M432" s="290"/>
      <c r="N432" s="290"/>
      <c r="O432" s="290"/>
      <c r="P432" s="290"/>
      <c r="Q432" s="291"/>
      <c r="R432" s="289"/>
      <c r="S432" s="290"/>
      <c r="T432" s="290"/>
      <c r="U432" s="290"/>
      <c r="V432" s="290"/>
      <c r="W432" s="290"/>
      <c r="X432" s="290"/>
      <c r="Y432" s="290"/>
      <c r="Z432" s="290"/>
      <c r="AA432" s="290"/>
      <c r="AB432" s="290"/>
      <c r="AC432" s="290"/>
      <c r="AD432" s="290"/>
      <c r="AE432" s="291"/>
      <c r="AF432" s="289"/>
      <c r="AG432" s="290"/>
      <c r="AH432" s="290"/>
      <c r="AI432" s="290"/>
      <c r="AJ432" s="290"/>
      <c r="AK432" s="290"/>
      <c r="AL432" s="290"/>
      <c r="AM432" s="290"/>
      <c r="AN432" s="290"/>
      <c r="AO432" s="290"/>
      <c r="AP432" s="290"/>
      <c r="AQ432" s="290"/>
      <c r="AR432" s="290"/>
      <c r="AS432" s="290"/>
      <c r="AT432" s="291"/>
      <c r="AU432" s="214"/>
      <c r="AV432" s="214"/>
      <c r="AW432" s="214"/>
      <c r="AY432" s="289"/>
      <c r="AZ432" s="290"/>
      <c r="BA432" s="290"/>
      <c r="BB432" s="290"/>
      <c r="BC432" s="290"/>
      <c r="BD432" s="290"/>
      <c r="BE432" s="290"/>
      <c r="BF432" s="290"/>
      <c r="BG432" s="290"/>
      <c r="BH432" s="290"/>
      <c r="BI432" s="290"/>
      <c r="BJ432" s="290"/>
      <c r="BK432" s="291"/>
      <c r="BL432" s="392" t="s">
        <v>279</v>
      </c>
      <c r="BM432" s="392"/>
      <c r="BN432" s="392"/>
      <c r="BO432" s="392"/>
      <c r="BP432" s="392"/>
      <c r="BQ432" s="392"/>
      <c r="BR432" s="392"/>
      <c r="BS432" s="392"/>
      <c r="BT432" s="392"/>
      <c r="BU432" s="392" t="s">
        <v>280</v>
      </c>
      <c r="BV432" s="392"/>
      <c r="BW432" s="392"/>
      <c r="BX432" s="392"/>
      <c r="BY432" s="392"/>
      <c r="BZ432" s="392"/>
      <c r="CA432" s="392"/>
      <c r="CB432" s="392"/>
      <c r="CC432" s="392"/>
      <c r="CD432" s="392" t="s">
        <v>282</v>
      </c>
      <c r="CE432" s="392"/>
      <c r="CF432" s="392"/>
      <c r="CG432" s="392"/>
      <c r="CH432" s="392"/>
      <c r="CI432" s="392"/>
      <c r="CJ432" s="392"/>
      <c r="CK432" s="392" t="s">
        <v>283</v>
      </c>
      <c r="CL432" s="392"/>
      <c r="CM432" s="392"/>
      <c r="CN432" s="392"/>
      <c r="CO432" s="392"/>
      <c r="CP432" s="392"/>
      <c r="CQ432" s="392"/>
    </row>
    <row r="433" spans="4:105" ht="14.25" customHeight="1" x14ac:dyDescent="0.35">
      <c r="D433" s="494" t="s">
        <v>1033</v>
      </c>
      <c r="E433" s="495"/>
      <c r="F433" s="495"/>
      <c r="G433" s="495"/>
      <c r="H433" s="495"/>
      <c r="I433" s="495"/>
      <c r="J433" s="495"/>
      <c r="K433" s="495"/>
      <c r="L433" s="495"/>
      <c r="M433" s="495"/>
      <c r="N433" s="495"/>
      <c r="O433" s="495"/>
      <c r="P433" s="495"/>
      <c r="Q433" s="495"/>
      <c r="R433" s="495"/>
      <c r="S433" s="495"/>
      <c r="T433" s="495"/>
      <c r="U433" s="495"/>
      <c r="V433" s="495"/>
      <c r="W433" s="495"/>
      <c r="X433" s="495"/>
      <c r="Y433" s="495"/>
      <c r="Z433" s="495"/>
      <c r="AA433" s="495"/>
      <c r="AB433" s="495"/>
      <c r="AC433" s="495"/>
      <c r="AD433" s="495"/>
      <c r="AE433" s="495"/>
      <c r="AF433" s="495"/>
      <c r="AG433" s="495"/>
      <c r="AH433" s="495"/>
      <c r="AI433" s="495"/>
      <c r="AJ433" s="495"/>
      <c r="AK433" s="495"/>
      <c r="AL433" s="495"/>
      <c r="AM433" s="495"/>
      <c r="AN433" s="495"/>
      <c r="AO433" s="495"/>
      <c r="AP433" s="495"/>
      <c r="AQ433" s="495"/>
      <c r="AR433" s="495"/>
      <c r="AS433" s="495"/>
      <c r="AT433" s="496"/>
      <c r="AU433" s="252"/>
      <c r="AV433" s="252"/>
      <c r="AW433" s="252"/>
      <c r="AY433" s="494" t="s">
        <v>1034</v>
      </c>
      <c r="AZ433" s="495"/>
      <c r="BA433" s="495"/>
      <c r="BB433" s="495"/>
      <c r="BC433" s="495"/>
      <c r="BD433" s="495"/>
      <c r="BE433" s="495"/>
      <c r="BF433" s="495"/>
      <c r="BG433" s="495"/>
      <c r="BH433" s="495"/>
      <c r="BI433" s="495"/>
      <c r="BJ433" s="495"/>
      <c r="BK433" s="495"/>
      <c r="BL433" s="495"/>
      <c r="BM433" s="495"/>
      <c r="BN433" s="495"/>
      <c r="BO433" s="495"/>
      <c r="BP433" s="495"/>
      <c r="BQ433" s="495"/>
      <c r="BR433" s="495"/>
      <c r="BS433" s="495"/>
      <c r="BT433" s="495"/>
      <c r="BU433" s="495"/>
      <c r="BV433" s="495"/>
      <c r="BW433" s="495"/>
      <c r="BX433" s="495"/>
      <c r="BY433" s="495"/>
      <c r="BZ433" s="495"/>
      <c r="CA433" s="495"/>
      <c r="CB433" s="495"/>
      <c r="CC433" s="495"/>
      <c r="CD433" s="495"/>
      <c r="CE433" s="495"/>
      <c r="CF433" s="495"/>
      <c r="CG433" s="495"/>
      <c r="CH433" s="495"/>
      <c r="CI433" s="495"/>
      <c r="CJ433" s="495"/>
      <c r="CK433" s="495"/>
      <c r="CL433" s="495"/>
      <c r="CM433" s="495"/>
      <c r="CN433" s="495"/>
      <c r="CO433" s="495"/>
      <c r="CP433" s="495"/>
      <c r="CQ433" s="496"/>
    </row>
    <row r="434" spans="4:105" ht="14.25" customHeight="1" x14ac:dyDescent="0.35">
      <c r="D434" s="12" t="s">
        <v>274</v>
      </c>
      <c r="AY434" s="283" t="s">
        <v>274</v>
      </c>
      <c r="AZ434" s="283"/>
      <c r="BA434" s="283"/>
      <c r="BB434" s="283"/>
      <c r="BC434" s="283"/>
      <c r="BD434" s="283"/>
      <c r="BE434" s="283"/>
      <c r="BF434" s="283"/>
      <c r="BG434" s="283"/>
      <c r="BH434" s="283"/>
      <c r="BI434" s="283"/>
      <c r="BJ434" s="283"/>
      <c r="BK434" s="283"/>
      <c r="BL434" s="283"/>
      <c r="BM434" s="283"/>
      <c r="BN434" s="283"/>
      <c r="BO434" s="283"/>
      <c r="BP434" s="283"/>
      <c r="BQ434" s="283"/>
      <c r="BR434" s="283"/>
      <c r="BS434" s="283"/>
      <c r="BT434" s="283"/>
      <c r="BU434" s="283"/>
      <c r="BV434" s="283"/>
      <c r="BW434" s="283"/>
      <c r="BX434" s="283"/>
      <c r="BY434" s="283"/>
      <c r="BZ434" s="283"/>
      <c r="CA434" s="283"/>
      <c r="CB434" s="283"/>
      <c r="CC434" s="283"/>
      <c r="CD434" s="283"/>
      <c r="CE434" s="283"/>
      <c r="CF434" s="283"/>
      <c r="CG434" s="283"/>
      <c r="CH434" s="283"/>
      <c r="CI434" s="283"/>
      <c r="CJ434" s="283"/>
      <c r="CK434" s="283"/>
      <c r="CL434" s="283"/>
      <c r="CM434" s="283"/>
      <c r="CN434" s="283"/>
      <c r="CO434" s="283"/>
      <c r="CP434" s="283"/>
      <c r="CQ434" s="283"/>
    </row>
    <row r="435" spans="4:105" ht="14.25" customHeight="1" x14ac:dyDescent="0.35">
      <c r="BE435" s="102"/>
      <c r="BF435" s="102"/>
      <c r="BG435" s="102"/>
      <c r="BH435" s="102"/>
      <c r="BI435" s="102"/>
      <c r="BJ435" s="102"/>
      <c r="BK435" s="102"/>
      <c r="BL435" s="102"/>
      <c r="BM435" s="102"/>
      <c r="BN435" s="102"/>
      <c r="BO435" s="102"/>
      <c r="BP435" s="102"/>
      <c r="BQ435" s="102"/>
      <c r="BR435" s="102"/>
      <c r="BS435" s="102"/>
      <c r="BT435" s="102"/>
      <c r="BU435" s="102"/>
      <c r="BV435" s="102"/>
      <c r="BW435" s="102"/>
      <c r="BX435" s="102"/>
      <c r="BY435" s="102"/>
      <c r="BZ435" s="102"/>
      <c r="CA435" s="102"/>
      <c r="CB435" s="102"/>
      <c r="CC435" s="102"/>
    </row>
    <row r="436" spans="4:105" ht="14.25" customHeight="1" x14ac:dyDescent="0.35">
      <c r="D436" s="410" t="s">
        <v>288</v>
      </c>
      <c r="E436" s="410"/>
      <c r="F436" s="410"/>
      <c r="G436" s="410"/>
      <c r="H436" s="410"/>
      <c r="I436" s="410"/>
      <c r="J436" s="410"/>
      <c r="K436" s="410"/>
      <c r="L436" s="410"/>
      <c r="M436" s="410"/>
      <c r="N436" s="410"/>
      <c r="O436" s="410"/>
      <c r="P436" s="410"/>
      <c r="Q436" s="410"/>
      <c r="R436" s="410"/>
      <c r="S436" s="410"/>
      <c r="T436" s="410"/>
      <c r="U436" s="410"/>
      <c r="V436" s="410"/>
      <c r="W436" s="410"/>
      <c r="X436" s="410"/>
      <c r="Y436" s="410"/>
      <c r="Z436" s="410"/>
      <c r="AA436" s="410"/>
      <c r="AB436" s="410"/>
      <c r="AC436" s="410"/>
      <c r="AD436" s="410"/>
      <c r="AE436" s="410"/>
      <c r="AF436" s="410"/>
      <c r="AG436" s="410"/>
      <c r="AH436" s="410"/>
      <c r="AI436" s="410"/>
      <c r="AJ436" s="410"/>
      <c r="AK436" s="410"/>
      <c r="AL436" s="410"/>
      <c r="AM436" s="410"/>
      <c r="AN436" s="410"/>
      <c r="AO436" s="410"/>
      <c r="AP436" s="410"/>
      <c r="AQ436" s="410"/>
      <c r="AR436" s="410"/>
      <c r="AS436" s="410"/>
      <c r="AT436" s="410"/>
      <c r="AU436" s="212"/>
      <c r="AV436" s="212"/>
      <c r="AW436" s="212"/>
      <c r="AY436" s="431" t="s">
        <v>306</v>
      </c>
      <c r="AZ436" s="431"/>
      <c r="BA436" s="431"/>
      <c r="BB436" s="431"/>
      <c r="BC436" s="431"/>
      <c r="BD436" s="431"/>
      <c r="BE436" s="431"/>
      <c r="BF436" s="431"/>
      <c r="BG436" s="431"/>
      <c r="BH436" s="431"/>
      <c r="BI436" s="431"/>
      <c r="BJ436" s="431"/>
      <c r="BK436" s="431"/>
      <c r="BL436" s="431"/>
      <c r="BM436" s="431"/>
      <c r="BN436" s="431"/>
      <c r="BO436" s="431"/>
      <c r="BP436" s="431"/>
      <c r="BQ436" s="431"/>
      <c r="BR436" s="431"/>
      <c r="BS436" s="431"/>
      <c r="BT436" s="431"/>
      <c r="BU436" s="431"/>
      <c r="BV436" s="431"/>
      <c r="BW436" s="431"/>
      <c r="BX436" s="431"/>
      <c r="BY436" s="431"/>
      <c r="BZ436" s="431"/>
      <c r="CA436" s="431"/>
      <c r="CB436" s="431"/>
      <c r="CC436" s="431"/>
      <c r="CD436" s="431"/>
      <c r="CE436" s="431"/>
      <c r="CF436" s="431"/>
      <c r="CG436" s="431"/>
      <c r="CH436" s="431"/>
      <c r="CI436" s="431"/>
      <c r="CJ436" s="431"/>
      <c r="CK436" s="431"/>
      <c r="CL436" s="431"/>
      <c r="CM436" s="431"/>
      <c r="CN436" s="431"/>
      <c r="CO436" s="431"/>
      <c r="CP436" s="431"/>
      <c r="CQ436" s="431"/>
      <c r="CR436" s="9"/>
      <c r="CS436" s="114"/>
      <c r="CT436" s="114"/>
      <c r="CU436" s="114"/>
      <c r="CV436" s="114"/>
      <c r="CW436" s="114"/>
      <c r="CX436" s="114"/>
      <c r="CY436" s="114"/>
      <c r="CZ436" s="114"/>
      <c r="DA436" s="114"/>
    </row>
    <row r="437" spans="4:105" ht="14.25" customHeight="1" x14ac:dyDescent="0.35">
      <c r="D437" s="410"/>
      <c r="E437" s="410"/>
      <c r="F437" s="410"/>
      <c r="G437" s="410"/>
      <c r="H437" s="410"/>
      <c r="I437" s="410"/>
      <c r="J437" s="410"/>
      <c r="K437" s="410"/>
      <c r="L437" s="410"/>
      <c r="M437" s="410"/>
      <c r="N437" s="410"/>
      <c r="O437" s="410"/>
      <c r="P437" s="410"/>
      <c r="Q437" s="410"/>
      <c r="R437" s="410"/>
      <c r="S437" s="410"/>
      <c r="T437" s="410"/>
      <c r="U437" s="410"/>
      <c r="V437" s="410"/>
      <c r="W437" s="410"/>
      <c r="X437" s="410"/>
      <c r="Y437" s="410"/>
      <c r="Z437" s="410"/>
      <c r="AA437" s="410"/>
      <c r="AB437" s="410"/>
      <c r="AC437" s="410"/>
      <c r="AD437" s="410"/>
      <c r="AE437" s="410"/>
      <c r="AF437" s="410"/>
      <c r="AG437" s="410"/>
      <c r="AH437" s="410"/>
      <c r="AI437" s="410"/>
      <c r="AJ437" s="410"/>
      <c r="AK437" s="410"/>
      <c r="AL437" s="410"/>
      <c r="AM437" s="410"/>
      <c r="AN437" s="410"/>
      <c r="AO437" s="410"/>
      <c r="AP437" s="410"/>
      <c r="AQ437" s="410"/>
      <c r="AR437" s="410"/>
      <c r="AS437" s="410"/>
      <c r="AT437" s="410"/>
      <c r="AU437" s="212"/>
      <c r="AV437" s="212"/>
      <c r="AW437" s="212"/>
      <c r="AY437" s="322"/>
      <c r="AZ437" s="322"/>
      <c r="BA437" s="322"/>
      <c r="BB437" s="322"/>
      <c r="BC437" s="322"/>
      <c r="BD437" s="322"/>
      <c r="BE437" s="322"/>
      <c r="BF437" s="322"/>
      <c r="BG437" s="322"/>
      <c r="BH437" s="322"/>
      <c r="BI437" s="322"/>
      <c r="BJ437" s="322"/>
      <c r="BK437" s="322"/>
      <c r="BL437" s="322"/>
      <c r="BM437" s="322"/>
      <c r="BN437" s="322"/>
      <c r="BO437" s="322"/>
      <c r="BP437" s="322"/>
      <c r="BQ437" s="322"/>
      <c r="BR437" s="322"/>
      <c r="BS437" s="322"/>
      <c r="BT437" s="322"/>
      <c r="BU437" s="322"/>
      <c r="BV437" s="322"/>
      <c r="BW437" s="322"/>
      <c r="BX437" s="322"/>
      <c r="BY437" s="322"/>
      <c r="BZ437" s="322"/>
      <c r="CA437" s="322"/>
      <c r="CB437" s="322"/>
      <c r="CC437" s="322"/>
      <c r="CD437" s="322"/>
      <c r="CE437" s="322"/>
      <c r="CF437" s="322"/>
      <c r="CG437" s="322"/>
      <c r="CH437" s="322"/>
      <c r="CI437" s="322"/>
      <c r="CJ437" s="322"/>
      <c r="CK437" s="322"/>
      <c r="CL437" s="322"/>
      <c r="CM437" s="322"/>
      <c r="CN437" s="322"/>
      <c r="CO437" s="322"/>
      <c r="CP437" s="431"/>
      <c r="CQ437" s="431"/>
      <c r="CR437" s="9"/>
      <c r="CS437" s="114"/>
      <c r="CT437" s="114"/>
      <c r="CU437" s="114"/>
      <c r="CV437" s="114"/>
      <c r="CW437" s="114"/>
      <c r="CX437" s="114"/>
      <c r="CY437" s="114"/>
      <c r="CZ437" s="114"/>
      <c r="DA437" s="114"/>
    </row>
    <row r="438" spans="4:105" ht="14.25" customHeight="1" x14ac:dyDescent="0.35">
      <c r="D438" s="392" t="s">
        <v>298</v>
      </c>
      <c r="E438" s="392"/>
      <c r="F438" s="392"/>
      <c r="G438" s="392"/>
      <c r="H438" s="392"/>
      <c r="I438" s="392"/>
      <c r="J438" s="392"/>
      <c r="K438" s="392"/>
      <c r="L438" s="392"/>
      <c r="M438" s="497" t="s">
        <v>299</v>
      </c>
      <c r="N438" s="497"/>
      <c r="O438" s="497"/>
      <c r="P438" s="497"/>
      <c r="Q438" s="497"/>
      <c r="R438" s="497"/>
      <c r="S438" s="497"/>
      <c r="T438" s="497"/>
      <c r="U438" s="497"/>
      <c r="V438" s="497"/>
      <c r="W438" s="497"/>
      <c r="X438" s="497"/>
      <c r="Y438" s="497"/>
      <c r="Z438" s="497"/>
      <c r="AA438" s="497"/>
      <c r="AB438" s="497"/>
      <c r="AC438" s="497"/>
      <c r="AD438" s="497"/>
      <c r="AE438" s="497"/>
      <c r="AF438" s="497"/>
      <c r="AG438" s="497"/>
      <c r="AH438" s="497"/>
      <c r="AI438" s="497"/>
      <c r="AJ438" s="497"/>
      <c r="AK438" s="497"/>
      <c r="AL438" s="497"/>
      <c r="AM438" s="497"/>
      <c r="AN438" s="497"/>
      <c r="AO438" s="497"/>
      <c r="AP438" s="497"/>
      <c r="AQ438" s="497"/>
      <c r="AR438" s="497"/>
      <c r="AS438" s="497"/>
      <c r="AT438" s="497"/>
      <c r="AU438" s="253"/>
      <c r="AV438" s="253"/>
      <c r="AW438" s="253"/>
      <c r="AX438" s="93"/>
      <c r="AY438" s="507" t="s">
        <v>307</v>
      </c>
      <c r="AZ438" s="508"/>
      <c r="BA438" s="508"/>
      <c r="BB438" s="508"/>
      <c r="BC438" s="508"/>
      <c r="BD438" s="508"/>
      <c r="BE438" s="508"/>
      <c r="BF438" s="508"/>
      <c r="BG438" s="508"/>
      <c r="BH438" s="508"/>
      <c r="BI438" s="508"/>
      <c r="BJ438" s="508"/>
      <c r="BK438" s="508"/>
      <c r="BL438" s="508"/>
      <c r="BM438" s="508"/>
      <c r="BN438" s="508"/>
      <c r="BO438" s="508"/>
      <c r="BP438" s="508"/>
      <c r="BQ438" s="508"/>
      <c r="BR438" s="508"/>
      <c r="BS438" s="508"/>
      <c r="BT438" s="508"/>
      <c r="BU438" s="508"/>
      <c r="BV438" s="508"/>
      <c r="BW438" s="508"/>
      <c r="BX438" s="509"/>
      <c r="BY438" s="433" t="s">
        <v>308</v>
      </c>
      <c r="BZ438" s="433"/>
      <c r="CA438" s="433"/>
      <c r="CB438" s="433"/>
      <c r="CC438" s="433"/>
      <c r="CD438" s="433"/>
      <c r="CE438" s="433"/>
      <c r="CF438" s="433"/>
      <c r="CG438" s="433"/>
      <c r="CH438" s="433"/>
      <c r="CI438" s="433"/>
      <c r="CJ438" s="433"/>
      <c r="CK438" s="433"/>
      <c r="CL438" s="433"/>
      <c r="CM438" s="433"/>
      <c r="CN438" s="433"/>
      <c r="CO438" s="433"/>
      <c r="CP438" s="433"/>
      <c r="CQ438" s="433"/>
    </row>
    <row r="439" spans="4:105" ht="14.25" customHeight="1" x14ac:dyDescent="0.35">
      <c r="D439" s="392"/>
      <c r="E439" s="392"/>
      <c r="F439" s="392"/>
      <c r="G439" s="392"/>
      <c r="H439" s="392"/>
      <c r="I439" s="392"/>
      <c r="J439" s="392"/>
      <c r="K439" s="392"/>
      <c r="L439" s="392"/>
      <c r="M439" s="392" t="s">
        <v>300</v>
      </c>
      <c r="N439" s="392"/>
      <c r="O439" s="392"/>
      <c r="P439" s="392"/>
      <c r="Q439" s="392"/>
      <c r="R439" s="392"/>
      <c r="S439" s="392" t="s">
        <v>301</v>
      </c>
      <c r="T439" s="392"/>
      <c r="U439" s="392"/>
      <c r="V439" s="392"/>
      <c r="W439" s="392" t="s">
        <v>302</v>
      </c>
      <c r="X439" s="392"/>
      <c r="Y439" s="392"/>
      <c r="Z439" s="392"/>
      <c r="AA439" s="392" t="s">
        <v>303</v>
      </c>
      <c r="AB439" s="392"/>
      <c r="AC439" s="392"/>
      <c r="AD439" s="392"/>
      <c r="AE439" s="392"/>
      <c r="AF439" s="392"/>
      <c r="AG439" s="392"/>
      <c r="AH439" s="392" t="s">
        <v>304</v>
      </c>
      <c r="AI439" s="392"/>
      <c r="AJ439" s="392"/>
      <c r="AK439" s="392"/>
      <c r="AL439" s="392"/>
      <c r="AM439" s="392"/>
      <c r="AN439" s="392"/>
      <c r="AO439" s="392" t="s">
        <v>305</v>
      </c>
      <c r="AP439" s="392"/>
      <c r="AQ439" s="392"/>
      <c r="AR439" s="392"/>
      <c r="AS439" s="392"/>
      <c r="AT439" s="392"/>
      <c r="AU439" s="214"/>
      <c r="AV439" s="214"/>
      <c r="AW439" s="214"/>
      <c r="AY439" s="599"/>
      <c r="AZ439" s="600"/>
      <c r="BA439" s="600"/>
      <c r="BB439" s="600"/>
      <c r="BC439" s="600"/>
      <c r="BD439" s="600"/>
      <c r="BE439" s="600"/>
      <c r="BF439" s="600"/>
      <c r="BG439" s="600"/>
      <c r="BH439" s="600"/>
      <c r="BI439" s="600"/>
      <c r="BJ439" s="600"/>
      <c r="BK439" s="600"/>
      <c r="BL439" s="600"/>
      <c r="BM439" s="600"/>
      <c r="BN439" s="600"/>
      <c r="BO439" s="600"/>
      <c r="BP439" s="600"/>
      <c r="BQ439" s="600"/>
      <c r="BR439" s="600"/>
      <c r="BS439" s="600"/>
      <c r="BT439" s="600"/>
      <c r="BU439" s="600"/>
      <c r="BV439" s="600"/>
      <c r="BW439" s="600"/>
      <c r="BX439" s="601"/>
      <c r="BY439" s="433"/>
      <c r="BZ439" s="433"/>
      <c r="CA439" s="433"/>
      <c r="CB439" s="433"/>
      <c r="CC439" s="433"/>
      <c r="CD439" s="433"/>
      <c r="CE439" s="433"/>
      <c r="CF439" s="433"/>
      <c r="CG439" s="433"/>
      <c r="CH439" s="433"/>
      <c r="CI439" s="433"/>
      <c r="CJ439" s="433"/>
      <c r="CK439" s="433"/>
      <c r="CL439" s="433"/>
      <c r="CM439" s="433"/>
      <c r="CN439" s="433"/>
      <c r="CO439" s="433"/>
      <c r="CP439" s="433"/>
      <c r="CQ439" s="433"/>
    </row>
    <row r="440" spans="4:105" ht="14.25" customHeight="1" x14ac:dyDescent="0.35">
      <c r="D440" s="493" t="s">
        <v>289</v>
      </c>
      <c r="E440" s="493"/>
      <c r="F440" s="493"/>
      <c r="G440" s="493"/>
      <c r="H440" s="493"/>
      <c r="I440" s="493"/>
      <c r="J440" s="493"/>
      <c r="K440" s="493"/>
      <c r="L440" s="493"/>
      <c r="M440" s="316"/>
      <c r="N440" s="316"/>
      <c r="O440" s="316"/>
      <c r="P440" s="316"/>
      <c r="Q440" s="316"/>
      <c r="R440" s="316"/>
      <c r="S440" s="316"/>
      <c r="T440" s="316"/>
      <c r="U440" s="316"/>
      <c r="V440" s="316"/>
      <c r="W440" s="316"/>
      <c r="X440" s="316"/>
      <c r="Y440" s="316"/>
      <c r="Z440" s="316"/>
      <c r="AA440" s="316"/>
      <c r="AB440" s="316"/>
      <c r="AC440" s="316"/>
      <c r="AD440" s="316"/>
      <c r="AE440" s="316"/>
      <c r="AF440" s="316"/>
      <c r="AG440" s="316"/>
      <c r="AH440" s="316"/>
      <c r="AI440" s="316"/>
      <c r="AJ440" s="316"/>
      <c r="AK440" s="316"/>
      <c r="AL440" s="316"/>
      <c r="AM440" s="316"/>
      <c r="AN440" s="316"/>
      <c r="AO440" s="316"/>
      <c r="AP440" s="316"/>
      <c r="AQ440" s="316"/>
      <c r="AR440" s="316"/>
      <c r="AS440" s="316"/>
      <c r="AT440" s="316"/>
      <c r="AU440" s="218"/>
      <c r="AV440" s="218"/>
      <c r="AW440" s="218"/>
      <c r="AY440" s="599"/>
      <c r="AZ440" s="600"/>
      <c r="BA440" s="600"/>
      <c r="BB440" s="600"/>
      <c r="BC440" s="600"/>
      <c r="BD440" s="600"/>
      <c r="BE440" s="600"/>
      <c r="BF440" s="600"/>
      <c r="BG440" s="600"/>
      <c r="BH440" s="600"/>
      <c r="BI440" s="600"/>
      <c r="BJ440" s="600"/>
      <c r="BK440" s="600"/>
      <c r="BL440" s="600"/>
      <c r="BM440" s="600"/>
      <c r="BN440" s="600"/>
      <c r="BO440" s="600"/>
      <c r="BP440" s="600"/>
      <c r="BQ440" s="600"/>
      <c r="BR440" s="600"/>
      <c r="BS440" s="600"/>
      <c r="BT440" s="600"/>
      <c r="BU440" s="600"/>
      <c r="BV440" s="600"/>
      <c r="BW440" s="600"/>
      <c r="BX440" s="601"/>
      <c r="BY440" s="433"/>
      <c r="BZ440" s="433"/>
      <c r="CA440" s="433"/>
      <c r="CB440" s="433"/>
      <c r="CC440" s="433"/>
      <c r="CD440" s="433"/>
      <c r="CE440" s="433"/>
      <c r="CF440" s="433"/>
      <c r="CG440" s="433"/>
      <c r="CH440" s="433"/>
      <c r="CI440" s="433"/>
      <c r="CJ440" s="433"/>
      <c r="CK440" s="433"/>
      <c r="CL440" s="433"/>
      <c r="CM440" s="433"/>
      <c r="CN440" s="433"/>
      <c r="CO440" s="433"/>
      <c r="CP440" s="433"/>
      <c r="CQ440" s="433"/>
    </row>
    <row r="441" spans="4:105" ht="14.25" customHeight="1" x14ac:dyDescent="0.35">
      <c r="D441" s="493" t="s">
        <v>315</v>
      </c>
      <c r="E441" s="493"/>
      <c r="F441" s="493"/>
      <c r="G441" s="493"/>
      <c r="H441" s="493"/>
      <c r="I441" s="493"/>
      <c r="J441" s="493"/>
      <c r="K441" s="493"/>
      <c r="L441" s="493"/>
      <c r="M441" s="316"/>
      <c r="N441" s="316"/>
      <c r="O441" s="316"/>
      <c r="P441" s="316"/>
      <c r="Q441" s="316"/>
      <c r="R441" s="316"/>
      <c r="S441" s="316"/>
      <c r="T441" s="316"/>
      <c r="U441" s="316"/>
      <c r="V441" s="316"/>
      <c r="W441" s="316">
        <v>3</v>
      </c>
      <c r="X441" s="316"/>
      <c r="Y441" s="316"/>
      <c r="Z441" s="316"/>
      <c r="AA441" s="316">
        <v>12</v>
      </c>
      <c r="AB441" s="316"/>
      <c r="AC441" s="316"/>
      <c r="AD441" s="316"/>
      <c r="AE441" s="316"/>
      <c r="AF441" s="316"/>
      <c r="AG441" s="316"/>
      <c r="AH441" s="316">
        <v>26</v>
      </c>
      <c r="AI441" s="316"/>
      <c r="AJ441" s="316"/>
      <c r="AK441" s="316"/>
      <c r="AL441" s="316"/>
      <c r="AM441" s="316"/>
      <c r="AN441" s="316"/>
      <c r="AO441" s="316"/>
      <c r="AP441" s="316"/>
      <c r="AQ441" s="316"/>
      <c r="AR441" s="316"/>
      <c r="AS441" s="316"/>
      <c r="AT441" s="316"/>
      <c r="AU441" s="218"/>
      <c r="AV441" s="218"/>
      <c r="AW441" s="218"/>
      <c r="AY441" s="599"/>
      <c r="AZ441" s="600"/>
      <c r="BA441" s="600"/>
      <c r="BB441" s="600"/>
      <c r="BC441" s="600"/>
      <c r="BD441" s="600"/>
      <c r="BE441" s="600"/>
      <c r="BF441" s="600"/>
      <c r="BG441" s="600"/>
      <c r="BH441" s="600"/>
      <c r="BI441" s="600"/>
      <c r="BJ441" s="600"/>
      <c r="BK441" s="600"/>
      <c r="BL441" s="600"/>
      <c r="BM441" s="600"/>
      <c r="BN441" s="600"/>
      <c r="BO441" s="600"/>
      <c r="BP441" s="600"/>
      <c r="BQ441" s="600"/>
      <c r="BR441" s="600"/>
      <c r="BS441" s="600"/>
      <c r="BT441" s="600"/>
      <c r="BU441" s="600"/>
      <c r="BV441" s="600"/>
      <c r="BW441" s="600"/>
      <c r="BX441" s="601"/>
      <c r="BY441" s="433"/>
      <c r="BZ441" s="433"/>
      <c r="CA441" s="433"/>
      <c r="CB441" s="433"/>
      <c r="CC441" s="433"/>
      <c r="CD441" s="433"/>
      <c r="CE441" s="433"/>
      <c r="CF441" s="433"/>
      <c r="CG441" s="433"/>
      <c r="CH441" s="433"/>
      <c r="CI441" s="433"/>
      <c r="CJ441" s="433"/>
      <c r="CK441" s="433"/>
      <c r="CL441" s="433"/>
      <c r="CM441" s="433"/>
      <c r="CN441" s="433"/>
      <c r="CO441" s="433"/>
      <c r="CP441" s="433"/>
      <c r="CQ441" s="433"/>
    </row>
    <row r="442" spans="4:105" ht="14.25" customHeight="1" x14ac:dyDescent="0.35">
      <c r="D442" s="493" t="s">
        <v>290</v>
      </c>
      <c r="E442" s="493"/>
      <c r="F442" s="493"/>
      <c r="G442" s="493"/>
      <c r="H442" s="493"/>
      <c r="I442" s="493"/>
      <c r="J442" s="493"/>
      <c r="K442" s="493"/>
      <c r="L442" s="493"/>
      <c r="M442" s="316"/>
      <c r="N442" s="316"/>
      <c r="O442" s="316"/>
      <c r="P442" s="316"/>
      <c r="Q442" s="316"/>
      <c r="R442" s="316"/>
      <c r="S442" s="316"/>
      <c r="T442" s="316"/>
      <c r="U442" s="316"/>
      <c r="V442" s="316"/>
      <c r="W442" s="316"/>
      <c r="X442" s="316"/>
      <c r="Y442" s="316"/>
      <c r="Z442" s="316"/>
      <c r="AA442" s="316">
        <v>20</v>
      </c>
      <c r="AB442" s="316"/>
      <c r="AC442" s="316"/>
      <c r="AD442" s="316"/>
      <c r="AE442" s="316"/>
      <c r="AF442" s="316"/>
      <c r="AG442" s="316"/>
      <c r="AH442" s="316">
        <v>28</v>
      </c>
      <c r="AI442" s="316"/>
      <c r="AJ442" s="316"/>
      <c r="AK442" s="316"/>
      <c r="AL442" s="316"/>
      <c r="AM442" s="316"/>
      <c r="AN442" s="316"/>
      <c r="AO442" s="316"/>
      <c r="AP442" s="316"/>
      <c r="AQ442" s="316"/>
      <c r="AR442" s="316"/>
      <c r="AS442" s="316"/>
      <c r="AT442" s="316"/>
      <c r="AU442" s="218"/>
      <c r="AV442" s="218"/>
      <c r="AW442" s="218"/>
      <c r="AY442" s="599"/>
      <c r="AZ442" s="600"/>
      <c r="BA442" s="600"/>
      <c r="BB442" s="600"/>
      <c r="BC442" s="600"/>
      <c r="BD442" s="600"/>
      <c r="BE442" s="600"/>
      <c r="BF442" s="600"/>
      <c r="BG442" s="600"/>
      <c r="BH442" s="600"/>
      <c r="BI442" s="600"/>
      <c r="BJ442" s="600"/>
      <c r="BK442" s="600"/>
      <c r="BL442" s="600"/>
      <c r="BM442" s="600"/>
      <c r="BN442" s="600"/>
      <c r="BO442" s="600"/>
      <c r="BP442" s="600"/>
      <c r="BQ442" s="600"/>
      <c r="BR442" s="600"/>
      <c r="BS442" s="600"/>
      <c r="BT442" s="600"/>
      <c r="BU442" s="600"/>
      <c r="BV442" s="600"/>
      <c r="BW442" s="600"/>
      <c r="BX442" s="601"/>
      <c r="BY442" s="433"/>
      <c r="BZ442" s="433"/>
      <c r="CA442" s="433"/>
      <c r="CB442" s="433"/>
      <c r="CC442" s="433"/>
      <c r="CD442" s="433"/>
      <c r="CE442" s="433"/>
      <c r="CF442" s="433"/>
      <c r="CG442" s="433"/>
      <c r="CH442" s="433"/>
      <c r="CI442" s="433"/>
      <c r="CJ442" s="433"/>
      <c r="CK442" s="433"/>
      <c r="CL442" s="433"/>
      <c r="CM442" s="433"/>
      <c r="CN442" s="433"/>
      <c r="CO442" s="433"/>
      <c r="CP442" s="433"/>
      <c r="CQ442" s="433"/>
    </row>
    <row r="443" spans="4:105" ht="14.25" customHeight="1" x14ac:dyDescent="0.35">
      <c r="D443" s="493" t="s">
        <v>291</v>
      </c>
      <c r="E443" s="493"/>
      <c r="F443" s="493"/>
      <c r="G443" s="493"/>
      <c r="H443" s="493"/>
      <c r="I443" s="493"/>
      <c r="J443" s="493"/>
      <c r="K443" s="493"/>
      <c r="L443" s="493"/>
      <c r="M443" s="316">
        <v>27</v>
      </c>
      <c r="N443" s="316"/>
      <c r="O443" s="316"/>
      <c r="P443" s="316"/>
      <c r="Q443" s="316"/>
      <c r="R443" s="316"/>
      <c r="S443" s="316"/>
      <c r="T443" s="316"/>
      <c r="U443" s="316"/>
      <c r="V443" s="316"/>
      <c r="W443" s="316"/>
      <c r="X443" s="316"/>
      <c r="Y443" s="316"/>
      <c r="Z443" s="316"/>
      <c r="AA443" s="316">
        <v>27</v>
      </c>
      <c r="AB443" s="316"/>
      <c r="AC443" s="316"/>
      <c r="AD443" s="316"/>
      <c r="AE443" s="316"/>
      <c r="AF443" s="316"/>
      <c r="AG443" s="316"/>
      <c r="AH443" s="316"/>
      <c r="AI443" s="316"/>
      <c r="AJ443" s="316"/>
      <c r="AK443" s="316"/>
      <c r="AL443" s="316"/>
      <c r="AM443" s="316"/>
      <c r="AN443" s="316"/>
      <c r="AO443" s="316"/>
      <c r="AP443" s="316"/>
      <c r="AQ443" s="316"/>
      <c r="AR443" s="316"/>
      <c r="AS443" s="316"/>
      <c r="AT443" s="316"/>
      <c r="AU443" s="218"/>
      <c r="AV443" s="218"/>
      <c r="AW443" s="218"/>
      <c r="AY443" s="510"/>
      <c r="AZ443" s="511"/>
      <c r="BA443" s="511"/>
      <c r="BB443" s="511"/>
      <c r="BC443" s="511"/>
      <c r="BD443" s="511"/>
      <c r="BE443" s="511"/>
      <c r="BF443" s="511"/>
      <c r="BG443" s="511"/>
      <c r="BH443" s="511"/>
      <c r="BI443" s="511"/>
      <c r="BJ443" s="511"/>
      <c r="BK443" s="511"/>
      <c r="BL443" s="511"/>
      <c r="BM443" s="511"/>
      <c r="BN443" s="511"/>
      <c r="BO443" s="511"/>
      <c r="BP443" s="511"/>
      <c r="BQ443" s="511"/>
      <c r="BR443" s="511"/>
      <c r="BS443" s="511"/>
      <c r="BT443" s="511"/>
      <c r="BU443" s="511"/>
      <c r="BV443" s="511"/>
      <c r="BW443" s="511"/>
      <c r="BX443" s="512"/>
      <c r="BY443" s="433"/>
      <c r="BZ443" s="433"/>
      <c r="CA443" s="433"/>
      <c r="CB443" s="433"/>
      <c r="CC443" s="433"/>
      <c r="CD443" s="433"/>
      <c r="CE443" s="433"/>
      <c r="CF443" s="433"/>
      <c r="CG443" s="433"/>
      <c r="CH443" s="433"/>
      <c r="CI443" s="433"/>
      <c r="CJ443" s="433"/>
      <c r="CK443" s="433"/>
      <c r="CL443" s="433"/>
      <c r="CM443" s="433"/>
      <c r="CN443" s="433"/>
      <c r="CO443" s="433"/>
      <c r="CP443" s="433"/>
      <c r="CQ443" s="433"/>
    </row>
    <row r="444" spans="4:105" ht="14.25" customHeight="1" x14ac:dyDescent="0.35">
      <c r="D444" s="493" t="s">
        <v>292</v>
      </c>
      <c r="E444" s="493"/>
      <c r="F444" s="493"/>
      <c r="G444" s="493"/>
      <c r="H444" s="493"/>
      <c r="I444" s="493"/>
      <c r="J444" s="493"/>
      <c r="K444" s="493"/>
      <c r="L444" s="493"/>
      <c r="M444" s="316"/>
      <c r="N444" s="316"/>
      <c r="O444" s="316"/>
      <c r="P444" s="316"/>
      <c r="Q444" s="316"/>
      <c r="R444" s="316"/>
      <c r="S444" s="316"/>
      <c r="T444" s="316"/>
      <c r="U444" s="316"/>
      <c r="V444" s="316"/>
      <c r="W444" s="316"/>
      <c r="X444" s="316"/>
      <c r="Y444" s="316"/>
      <c r="Z444" s="316"/>
      <c r="AA444" s="316"/>
      <c r="AB444" s="316"/>
      <c r="AC444" s="316"/>
      <c r="AD444" s="316"/>
      <c r="AE444" s="316"/>
      <c r="AF444" s="316"/>
      <c r="AG444" s="316"/>
      <c r="AH444" s="316"/>
      <c r="AI444" s="316"/>
      <c r="AJ444" s="316"/>
      <c r="AK444" s="316"/>
      <c r="AL444" s="316"/>
      <c r="AM444" s="316"/>
      <c r="AN444" s="316"/>
      <c r="AO444" s="316"/>
      <c r="AP444" s="316"/>
      <c r="AQ444" s="316"/>
      <c r="AR444" s="316"/>
      <c r="AS444" s="316"/>
      <c r="AT444" s="316"/>
      <c r="AU444" s="218"/>
      <c r="AV444" s="218"/>
      <c r="AW444" s="218"/>
      <c r="AY444" s="313" t="s">
        <v>309</v>
      </c>
      <c r="AZ444" s="314"/>
      <c r="BA444" s="314"/>
      <c r="BB444" s="314"/>
      <c r="BC444" s="314"/>
      <c r="BD444" s="314"/>
      <c r="BE444" s="314"/>
      <c r="BF444" s="314"/>
      <c r="BG444" s="314"/>
      <c r="BH444" s="314"/>
      <c r="BI444" s="314"/>
      <c r="BJ444" s="314"/>
      <c r="BK444" s="314"/>
      <c r="BL444" s="314"/>
      <c r="BM444" s="314"/>
      <c r="BN444" s="314"/>
      <c r="BO444" s="314"/>
      <c r="BP444" s="314"/>
      <c r="BQ444" s="314"/>
      <c r="BR444" s="314"/>
      <c r="BS444" s="314"/>
      <c r="BT444" s="314"/>
      <c r="BU444" s="314"/>
      <c r="BV444" s="314"/>
      <c r="BW444" s="314"/>
      <c r="BX444" s="315"/>
      <c r="BY444" s="435">
        <v>0</v>
      </c>
      <c r="BZ444" s="435"/>
      <c r="CA444" s="435"/>
      <c r="CB444" s="435"/>
      <c r="CC444" s="435"/>
      <c r="CD444" s="435"/>
      <c r="CE444" s="435"/>
      <c r="CF444" s="435"/>
      <c r="CG444" s="435"/>
      <c r="CH444" s="435"/>
      <c r="CI444" s="435"/>
      <c r="CJ444" s="435"/>
      <c r="CK444" s="435"/>
      <c r="CL444" s="435"/>
      <c r="CM444" s="435"/>
      <c r="CN444" s="435"/>
      <c r="CO444" s="435"/>
      <c r="CP444" s="435"/>
      <c r="CQ444" s="435"/>
    </row>
    <row r="445" spans="4:105" ht="14.25" customHeight="1" x14ac:dyDescent="0.35">
      <c r="D445" s="493" t="s">
        <v>293</v>
      </c>
      <c r="E445" s="493"/>
      <c r="F445" s="493"/>
      <c r="G445" s="493"/>
      <c r="H445" s="493"/>
      <c r="I445" s="493"/>
      <c r="J445" s="493"/>
      <c r="K445" s="493"/>
      <c r="L445" s="493"/>
      <c r="M445" s="316">
        <v>20</v>
      </c>
      <c r="N445" s="316"/>
      <c r="O445" s="316"/>
      <c r="P445" s="316"/>
      <c r="Q445" s="316"/>
      <c r="R445" s="316"/>
      <c r="S445" s="316"/>
      <c r="T445" s="316"/>
      <c r="U445" s="316"/>
      <c r="V445" s="316"/>
      <c r="W445" s="316"/>
      <c r="X445" s="316"/>
      <c r="Y445" s="316"/>
      <c r="Z445" s="316"/>
      <c r="AA445" s="316"/>
      <c r="AB445" s="316"/>
      <c r="AC445" s="316"/>
      <c r="AD445" s="316"/>
      <c r="AE445" s="316"/>
      <c r="AF445" s="316"/>
      <c r="AG445" s="316"/>
      <c r="AH445" s="316"/>
      <c r="AI445" s="316"/>
      <c r="AJ445" s="316"/>
      <c r="AK445" s="316"/>
      <c r="AL445" s="316"/>
      <c r="AM445" s="316"/>
      <c r="AN445" s="316"/>
      <c r="AO445" s="316"/>
      <c r="AP445" s="316"/>
      <c r="AQ445" s="316"/>
      <c r="AR445" s="316"/>
      <c r="AS445" s="316"/>
      <c r="AT445" s="316"/>
      <c r="AU445" s="218"/>
      <c r="AV445" s="218"/>
      <c r="AW445" s="218"/>
      <c r="AY445" s="313" t="s">
        <v>310</v>
      </c>
      <c r="AZ445" s="314"/>
      <c r="BA445" s="314"/>
      <c r="BB445" s="314"/>
      <c r="BC445" s="314"/>
      <c r="BD445" s="314"/>
      <c r="BE445" s="314"/>
      <c r="BF445" s="314"/>
      <c r="BG445" s="314"/>
      <c r="BH445" s="314"/>
      <c r="BI445" s="314"/>
      <c r="BJ445" s="314"/>
      <c r="BK445" s="314"/>
      <c r="BL445" s="314"/>
      <c r="BM445" s="314"/>
      <c r="BN445" s="314"/>
      <c r="BO445" s="314"/>
      <c r="BP445" s="314"/>
      <c r="BQ445" s="314"/>
      <c r="BR445" s="314"/>
      <c r="BS445" s="314"/>
      <c r="BT445" s="314"/>
      <c r="BU445" s="314"/>
      <c r="BV445" s="314"/>
      <c r="BW445" s="314"/>
      <c r="BX445" s="315"/>
      <c r="BY445" s="435">
        <v>0</v>
      </c>
      <c r="BZ445" s="435"/>
      <c r="CA445" s="435"/>
      <c r="CB445" s="435"/>
      <c r="CC445" s="435"/>
      <c r="CD445" s="435"/>
      <c r="CE445" s="435"/>
      <c r="CF445" s="435"/>
      <c r="CG445" s="435"/>
      <c r="CH445" s="435"/>
      <c r="CI445" s="435"/>
      <c r="CJ445" s="435"/>
      <c r="CK445" s="435"/>
      <c r="CL445" s="435"/>
      <c r="CM445" s="435"/>
      <c r="CN445" s="435"/>
      <c r="CO445" s="435"/>
      <c r="CP445" s="435"/>
      <c r="CQ445" s="435"/>
    </row>
    <row r="446" spans="4:105" ht="14.25" customHeight="1" x14ac:dyDescent="0.35">
      <c r="D446" s="493" t="s">
        <v>294</v>
      </c>
      <c r="E446" s="493"/>
      <c r="F446" s="493"/>
      <c r="G446" s="493"/>
      <c r="H446" s="493"/>
      <c r="I446" s="493"/>
      <c r="J446" s="493"/>
      <c r="K446" s="493"/>
      <c r="L446" s="493"/>
      <c r="M446" s="316"/>
      <c r="N446" s="316"/>
      <c r="O446" s="316"/>
      <c r="P446" s="316"/>
      <c r="Q446" s="316"/>
      <c r="R446" s="316"/>
      <c r="S446" s="316"/>
      <c r="T446" s="316"/>
      <c r="U446" s="316"/>
      <c r="V446" s="316"/>
      <c r="W446" s="316"/>
      <c r="X446" s="316"/>
      <c r="Y446" s="316"/>
      <c r="Z446" s="316"/>
      <c r="AA446" s="316"/>
      <c r="AB446" s="316"/>
      <c r="AC446" s="316"/>
      <c r="AD446" s="316"/>
      <c r="AE446" s="316"/>
      <c r="AF446" s="316"/>
      <c r="AG446" s="316"/>
      <c r="AH446" s="316"/>
      <c r="AI446" s="316"/>
      <c r="AJ446" s="316"/>
      <c r="AK446" s="316"/>
      <c r="AL446" s="316"/>
      <c r="AM446" s="316"/>
      <c r="AN446" s="316"/>
      <c r="AO446" s="316"/>
      <c r="AP446" s="316"/>
      <c r="AQ446" s="316"/>
      <c r="AR446" s="316"/>
      <c r="AS446" s="316"/>
      <c r="AT446" s="316"/>
      <c r="AU446" s="218"/>
      <c r="AV446" s="218"/>
      <c r="AW446" s="218"/>
      <c r="AY446" s="313" t="s">
        <v>311</v>
      </c>
      <c r="AZ446" s="314"/>
      <c r="BA446" s="314"/>
      <c r="BB446" s="314"/>
      <c r="BC446" s="314"/>
      <c r="BD446" s="314"/>
      <c r="BE446" s="314"/>
      <c r="BF446" s="314"/>
      <c r="BG446" s="314"/>
      <c r="BH446" s="314"/>
      <c r="BI446" s="314"/>
      <c r="BJ446" s="314"/>
      <c r="BK446" s="314"/>
      <c r="BL446" s="314"/>
      <c r="BM446" s="314"/>
      <c r="BN446" s="314"/>
      <c r="BO446" s="314"/>
      <c r="BP446" s="314"/>
      <c r="BQ446" s="314"/>
      <c r="BR446" s="314"/>
      <c r="BS446" s="314"/>
      <c r="BT446" s="314"/>
      <c r="BU446" s="314"/>
      <c r="BV446" s="314"/>
      <c r="BW446" s="314"/>
      <c r="BX446" s="315"/>
      <c r="BY446" s="435">
        <v>0</v>
      </c>
      <c r="BZ446" s="435"/>
      <c r="CA446" s="435"/>
      <c r="CB446" s="435"/>
      <c r="CC446" s="435"/>
      <c r="CD446" s="435"/>
      <c r="CE446" s="435"/>
      <c r="CF446" s="435"/>
      <c r="CG446" s="435"/>
      <c r="CH446" s="435"/>
      <c r="CI446" s="435"/>
      <c r="CJ446" s="435"/>
      <c r="CK446" s="435"/>
      <c r="CL446" s="435"/>
      <c r="CM446" s="435"/>
      <c r="CN446" s="435"/>
      <c r="CO446" s="435"/>
      <c r="CP446" s="435"/>
      <c r="CQ446" s="435"/>
    </row>
    <row r="447" spans="4:105" ht="14.25" customHeight="1" x14ac:dyDescent="0.35">
      <c r="D447" s="493" t="s">
        <v>295</v>
      </c>
      <c r="E447" s="493"/>
      <c r="F447" s="493"/>
      <c r="G447" s="493"/>
      <c r="H447" s="493"/>
      <c r="I447" s="493"/>
      <c r="J447" s="493"/>
      <c r="K447" s="493"/>
      <c r="L447" s="493"/>
      <c r="M447" s="316">
        <v>19</v>
      </c>
      <c r="N447" s="316"/>
      <c r="O447" s="316"/>
      <c r="P447" s="316"/>
      <c r="Q447" s="316"/>
      <c r="R447" s="316"/>
      <c r="S447" s="316">
        <v>20</v>
      </c>
      <c r="T447" s="316"/>
      <c r="U447" s="316"/>
      <c r="V447" s="316"/>
      <c r="W447" s="316">
        <v>19</v>
      </c>
      <c r="X447" s="316"/>
      <c r="Y447" s="316"/>
      <c r="Z447" s="316"/>
      <c r="AA447" s="316"/>
      <c r="AB447" s="316"/>
      <c r="AC447" s="316"/>
      <c r="AD447" s="316"/>
      <c r="AE447" s="316"/>
      <c r="AF447" s="316"/>
      <c r="AG447" s="316"/>
      <c r="AH447" s="316"/>
      <c r="AI447" s="316"/>
      <c r="AJ447" s="316"/>
      <c r="AK447" s="316"/>
      <c r="AL447" s="316"/>
      <c r="AM447" s="316"/>
      <c r="AN447" s="316"/>
      <c r="AO447" s="316"/>
      <c r="AP447" s="316"/>
      <c r="AQ447" s="316"/>
      <c r="AR447" s="316"/>
      <c r="AS447" s="316"/>
      <c r="AT447" s="316"/>
      <c r="AU447" s="218"/>
      <c r="AV447" s="218"/>
      <c r="AW447" s="218"/>
      <c r="AY447" s="313" t="s">
        <v>312</v>
      </c>
      <c r="AZ447" s="314"/>
      <c r="BA447" s="314"/>
      <c r="BB447" s="314"/>
      <c r="BC447" s="314"/>
      <c r="BD447" s="314"/>
      <c r="BE447" s="314"/>
      <c r="BF447" s="314"/>
      <c r="BG447" s="314"/>
      <c r="BH447" s="314"/>
      <c r="BI447" s="314"/>
      <c r="BJ447" s="314"/>
      <c r="BK447" s="314"/>
      <c r="BL447" s="314"/>
      <c r="BM447" s="314"/>
      <c r="BN447" s="314"/>
      <c r="BO447" s="314"/>
      <c r="BP447" s="314"/>
      <c r="BQ447" s="314"/>
      <c r="BR447" s="314"/>
      <c r="BS447" s="314"/>
      <c r="BT447" s="314"/>
      <c r="BU447" s="314"/>
      <c r="BV447" s="314"/>
      <c r="BW447" s="314"/>
      <c r="BX447" s="315"/>
      <c r="BY447" s="435">
        <v>0</v>
      </c>
      <c r="BZ447" s="435"/>
      <c r="CA447" s="435"/>
      <c r="CB447" s="435"/>
      <c r="CC447" s="435"/>
      <c r="CD447" s="435"/>
      <c r="CE447" s="435"/>
      <c r="CF447" s="435"/>
      <c r="CG447" s="435"/>
      <c r="CH447" s="435"/>
      <c r="CI447" s="435"/>
      <c r="CJ447" s="435"/>
      <c r="CK447" s="435"/>
      <c r="CL447" s="435"/>
      <c r="CM447" s="435"/>
      <c r="CN447" s="435"/>
      <c r="CO447" s="435"/>
      <c r="CP447" s="435"/>
      <c r="CQ447" s="435"/>
    </row>
    <row r="448" spans="4:105" ht="14.25" customHeight="1" x14ac:dyDescent="0.35">
      <c r="D448" s="493" t="s">
        <v>657</v>
      </c>
      <c r="E448" s="493"/>
      <c r="F448" s="493"/>
      <c r="G448" s="493"/>
      <c r="H448" s="493"/>
      <c r="I448" s="493"/>
      <c r="J448" s="493"/>
      <c r="K448" s="493"/>
      <c r="L448" s="493"/>
      <c r="M448" s="316">
        <v>19</v>
      </c>
      <c r="N448" s="316"/>
      <c r="O448" s="316"/>
      <c r="P448" s="316"/>
      <c r="Q448" s="316"/>
      <c r="R448" s="316"/>
      <c r="S448" s="316">
        <v>20</v>
      </c>
      <c r="T448" s="316"/>
      <c r="U448" s="316"/>
      <c r="V448" s="316"/>
      <c r="W448" s="316">
        <v>19</v>
      </c>
      <c r="X448" s="316"/>
      <c r="Y448" s="316"/>
      <c r="Z448" s="316"/>
      <c r="AA448" s="316"/>
      <c r="AB448" s="316"/>
      <c r="AC448" s="316"/>
      <c r="AD448" s="316"/>
      <c r="AE448" s="316"/>
      <c r="AF448" s="316"/>
      <c r="AG448" s="316"/>
      <c r="AH448" s="316"/>
      <c r="AI448" s="316"/>
      <c r="AJ448" s="316"/>
      <c r="AK448" s="316"/>
      <c r="AL448" s="316"/>
      <c r="AM448" s="316"/>
      <c r="AN448" s="316"/>
      <c r="AO448" s="316"/>
      <c r="AP448" s="316"/>
      <c r="AQ448" s="316"/>
      <c r="AR448" s="316"/>
      <c r="AS448" s="316"/>
      <c r="AT448" s="316"/>
      <c r="AU448" s="218"/>
      <c r="AV448" s="218"/>
      <c r="AW448" s="218"/>
      <c r="AY448" s="313" t="s">
        <v>313</v>
      </c>
      <c r="AZ448" s="314"/>
      <c r="BA448" s="314"/>
      <c r="BB448" s="314"/>
      <c r="BC448" s="314"/>
      <c r="BD448" s="314"/>
      <c r="BE448" s="314"/>
      <c r="BF448" s="314"/>
      <c r="BG448" s="314"/>
      <c r="BH448" s="314"/>
      <c r="BI448" s="314"/>
      <c r="BJ448" s="314"/>
      <c r="BK448" s="314"/>
      <c r="BL448" s="314"/>
      <c r="BM448" s="314"/>
      <c r="BN448" s="314"/>
      <c r="BO448" s="314"/>
      <c r="BP448" s="314"/>
      <c r="BQ448" s="314"/>
      <c r="BR448" s="314"/>
      <c r="BS448" s="314"/>
      <c r="BT448" s="314"/>
      <c r="BU448" s="314"/>
      <c r="BV448" s="314"/>
      <c r="BW448" s="314"/>
      <c r="BX448" s="315"/>
      <c r="BY448" s="435">
        <v>0</v>
      </c>
      <c r="BZ448" s="435"/>
      <c r="CA448" s="435"/>
      <c r="CB448" s="435"/>
      <c r="CC448" s="435"/>
      <c r="CD448" s="435"/>
      <c r="CE448" s="435"/>
      <c r="CF448" s="435"/>
      <c r="CG448" s="435"/>
      <c r="CH448" s="435"/>
      <c r="CI448" s="435"/>
      <c r="CJ448" s="435"/>
      <c r="CK448" s="435"/>
      <c r="CL448" s="435"/>
      <c r="CM448" s="435"/>
      <c r="CN448" s="435"/>
      <c r="CO448" s="435"/>
      <c r="CP448" s="435"/>
      <c r="CQ448" s="435"/>
    </row>
    <row r="449" spans="3:95" ht="14.25" customHeight="1" x14ac:dyDescent="0.35">
      <c r="D449" s="493" t="s">
        <v>296</v>
      </c>
      <c r="E449" s="493"/>
      <c r="F449" s="493"/>
      <c r="G449" s="493"/>
      <c r="H449" s="493"/>
      <c r="I449" s="493"/>
      <c r="J449" s="493"/>
      <c r="K449" s="493"/>
      <c r="L449" s="493"/>
      <c r="M449" s="316">
        <v>2</v>
      </c>
      <c r="N449" s="316"/>
      <c r="O449" s="316"/>
      <c r="P449" s="316"/>
      <c r="Q449" s="316"/>
      <c r="R449" s="316"/>
      <c r="S449" s="316"/>
      <c r="T449" s="316"/>
      <c r="U449" s="316"/>
      <c r="V449" s="316"/>
      <c r="W449" s="316"/>
      <c r="X449" s="316"/>
      <c r="Y449" s="316"/>
      <c r="Z449" s="316"/>
      <c r="AA449" s="316"/>
      <c r="AB449" s="316"/>
      <c r="AC449" s="316"/>
      <c r="AD449" s="316"/>
      <c r="AE449" s="316"/>
      <c r="AF449" s="316"/>
      <c r="AG449" s="316"/>
      <c r="AH449" s="316"/>
      <c r="AI449" s="316"/>
      <c r="AJ449" s="316"/>
      <c r="AK449" s="316"/>
      <c r="AL449" s="316"/>
      <c r="AM449" s="316"/>
      <c r="AN449" s="316"/>
      <c r="AO449" s="316"/>
      <c r="AP449" s="316"/>
      <c r="AQ449" s="316"/>
      <c r="AR449" s="316"/>
      <c r="AS449" s="316"/>
      <c r="AT449" s="316"/>
      <c r="AU449" s="218"/>
      <c r="AV449" s="218"/>
      <c r="AW449" s="218"/>
      <c r="AY449" s="313"/>
      <c r="AZ449" s="314"/>
      <c r="BA449" s="314"/>
      <c r="BB449" s="314"/>
      <c r="BC449" s="314"/>
      <c r="BD449" s="314"/>
      <c r="BE449" s="314"/>
      <c r="BF449" s="314"/>
      <c r="BG449" s="314"/>
      <c r="BH449" s="314"/>
      <c r="BI449" s="314"/>
      <c r="BJ449" s="314"/>
      <c r="BK449" s="314"/>
      <c r="BL449" s="314"/>
      <c r="BM449" s="314"/>
      <c r="BN449" s="314"/>
      <c r="BO449" s="314"/>
      <c r="BP449" s="314"/>
      <c r="BQ449" s="314"/>
      <c r="BR449" s="314"/>
      <c r="BS449" s="314"/>
      <c r="BT449" s="314"/>
      <c r="BU449" s="314"/>
      <c r="BV449" s="314"/>
      <c r="BW449" s="314"/>
      <c r="BX449" s="315"/>
      <c r="BY449" s="435"/>
      <c r="BZ449" s="435"/>
      <c r="CA449" s="435"/>
      <c r="CB449" s="435"/>
      <c r="CC449" s="435"/>
      <c r="CD449" s="435"/>
      <c r="CE449" s="435"/>
      <c r="CF449" s="435"/>
      <c r="CG449" s="435"/>
      <c r="CH449" s="435"/>
      <c r="CI449" s="435"/>
      <c r="CJ449" s="435"/>
      <c r="CK449" s="435"/>
      <c r="CL449" s="435"/>
      <c r="CM449" s="435"/>
      <c r="CN449" s="435"/>
      <c r="CO449" s="435"/>
      <c r="CP449" s="435"/>
      <c r="CQ449" s="435"/>
    </row>
    <row r="450" spans="3:95" ht="14.25" customHeight="1" x14ac:dyDescent="0.35">
      <c r="D450" s="493" t="s">
        <v>297</v>
      </c>
      <c r="E450" s="493"/>
      <c r="F450" s="493"/>
      <c r="G450" s="493"/>
      <c r="H450" s="493"/>
      <c r="I450" s="493"/>
      <c r="J450" s="493"/>
      <c r="K450" s="493"/>
      <c r="L450" s="493"/>
      <c r="M450" s="316">
        <v>106</v>
      </c>
      <c r="N450" s="316"/>
      <c r="O450" s="316"/>
      <c r="P450" s="316"/>
      <c r="Q450" s="316"/>
      <c r="R450" s="316"/>
      <c r="S450" s="316"/>
      <c r="T450" s="316"/>
      <c r="U450" s="316"/>
      <c r="V450" s="316"/>
      <c r="W450" s="316"/>
      <c r="X450" s="316"/>
      <c r="Y450" s="316"/>
      <c r="Z450" s="316"/>
      <c r="AA450" s="316"/>
      <c r="AB450" s="316"/>
      <c r="AC450" s="316"/>
      <c r="AD450" s="316"/>
      <c r="AE450" s="316"/>
      <c r="AF450" s="316"/>
      <c r="AG450" s="316"/>
      <c r="AH450" s="316"/>
      <c r="AI450" s="316"/>
      <c r="AJ450" s="316"/>
      <c r="AK450" s="316"/>
      <c r="AL450" s="316"/>
      <c r="AM450" s="316"/>
      <c r="AN450" s="316"/>
      <c r="AO450" s="316"/>
      <c r="AP450" s="316"/>
      <c r="AQ450" s="316"/>
      <c r="AR450" s="316"/>
      <c r="AS450" s="316"/>
      <c r="AT450" s="316"/>
      <c r="AU450" s="218"/>
      <c r="AV450" s="218"/>
      <c r="AW450" s="218"/>
      <c r="AY450" s="486" t="s">
        <v>121</v>
      </c>
      <c r="AZ450" s="487"/>
      <c r="BA450" s="487"/>
      <c r="BB450" s="487"/>
      <c r="BC450" s="487"/>
      <c r="BD450" s="487"/>
      <c r="BE450" s="487"/>
      <c r="BF450" s="487"/>
      <c r="BG450" s="487"/>
      <c r="BH450" s="487"/>
      <c r="BI450" s="487"/>
      <c r="BJ450" s="487"/>
      <c r="BK450" s="487"/>
      <c r="BL450" s="487"/>
      <c r="BM450" s="487"/>
      <c r="BN450" s="487"/>
      <c r="BO450" s="487"/>
      <c r="BP450" s="487"/>
      <c r="BQ450" s="487"/>
      <c r="BR450" s="487"/>
      <c r="BS450" s="487"/>
      <c r="BT450" s="487"/>
      <c r="BU450" s="487"/>
      <c r="BV450" s="487"/>
      <c r="BW450" s="487"/>
      <c r="BX450" s="488"/>
      <c r="BY450" s="492">
        <f>SUM(BY444:CF449)</f>
        <v>0</v>
      </c>
      <c r="BZ450" s="492"/>
      <c r="CA450" s="492"/>
      <c r="CB450" s="492"/>
      <c r="CC450" s="492"/>
      <c r="CD450" s="492"/>
      <c r="CE450" s="492"/>
      <c r="CF450" s="492"/>
      <c r="CG450" s="492"/>
      <c r="CH450" s="492"/>
      <c r="CI450" s="492"/>
      <c r="CJ450" s="492"/>
      <c r="CK450" s="492"/>
      <c r="CL450" s="492"/>
      <c r="CM450" s="492"/>
      <c r="CN450" s="492"/>
      <c r="CO450" s="492"/>
      <c r="CP450" s="492"/>
      <c r="CQ450" s="492"/>
    </row>
    <row r="451" spans="3:95" ht="14.25" customHeight="1" x14ac:dyDescent="0.35">
      <c r="D451" s="283" t="s">
        <v>274</v>
      </c>
      <c r="E451" s="283"/>
      <c r="F451" s="283"/>
      <c r="G451" s="283"/>
      <c r="H451" s="283"/>
      <c r="I451" s="283"/>
      <c r="J451" s="283"/>
      <c r="K451" s="283"/>
      <c r="L451" s="283"/>
      <c r="M451" s="283"/>
      <c r="N451" s="283"/>
      <c r="O451" s="283"/>
      <c r="P451" s="283"/>
      <c r="Q451" s="283"/>
      <c r="R451" s="283"/>
      <c r="S451" s="283"/>
      <c r="T451" s="283"/>
      <c r="U451" s="283"/>
      <c r="V451" s="283"/>
      <c r="W451" s="283"/>
      <c r="X451" s="283"/>
      <c r="Y451" s="283"/>
      <c r="Z451" s="283"/>
      <c r="AA451" s="283"/>
      <c r="AB451" s="283"/>
      <c r="AC451" s="283"/>
      <c r="AD451" s="283"/>
      <c r="AE451" s="283"/>
      <c r="AF451" s="283"/>
      <c r="AG451" s="283"/>
      <c r="AH451" s="283"/>
      <c r="AI451" s="283"/>
      <c r="AJ451" s="283"/>
      <c r="AK451" s="283"/>
      <c r="AL451" s="283"/>
      <c r="AM451" s="283"/>
      <c r="AN451" s="283"/>
      <c r="AO451" s="283"/>
      <c r="AP451" s="283"/>
      <c r="AQ451" s="283"/>
      <c r="AR451" s="283"/>
      <c r="AS451" s="283"/>
      <c r="AT451" s="283"/>
      <c r="AU451" s="12"/>
      <c r="AV451" s="12"/>
      <c r="AW451" s="12"/>
      <c r="AY451" s="284" t="s">
        <v>314</v>
      </c>
      <c r="AZ451" s="284"/>
      <c r="BA451" s="284"/>
      <c r="BB451" s="284"/>
      <c r="BC451" s="284"/>
      <c r="BD451" s="284"/>
      <c r="BE451" s="284"/>
      <c r="BF451" s="284"/>
      <c r="BG451" s="284"/>
      <c r="BH451" s="284"/>
      <c r="BI451" s="284"/>
      <c r="BJ451" s="284"/>
      <c r="BK451" s="284"/>
      <c r="BL451" s="284"/>
      <c r="BM451" s="284"/>
      <c r="BN451" s="284"/>
      <c r="BO451" s="284"/>
      <c r="BP451" s="284"/>
      <c r="BQ451" s="284"/>
      <c r="BR451" s="284"/>
      <c r="BS451" s="284"/>
      <c r="BT451" s="284"/>
      <c r="BU451" s="284"/>
      <c r="BV451" s="284"/>
      <c r="BW451" s="284"/>
      <c r="BX451" s="284"/>
      <c r="BY451" s="284"/>
      <c r="BZ451" s="284"/>
      <c r="CA451" s="284"/>
      <c r="CB451" s="284"/>
      <c r="CC451" s="284"/>
      <c r="CD451" s="284"/>
      <c r="CE451" s="284"/>
      <c r="CF451" s="284"/>
      <c r="CG451" s="284"/>
      <c r="CH451" s="284"/>
      <c r="CI451" s="284"/>
      <c r="CJ451" s="284"/>
      <c r="CK451" s="284"/>
      <c r="CL451" s="284"/>
      <c r="CM451" s="284"/>
      <c r="CN451" s="284"/>
      <c r="CO451" s="284"/>
      <c r="CP451" s="284"/>
      <c r="CQ451" s="284"/>
    </row>
    <row r="452" spans="3:95" ht="14.25" customHeight="1" x14ac:dyDescent="0.35"/>
    <row r="453" spans="3:95" ht="14.25" customHeight="1" x14ac:dyDescent="0.35">
      <c r="D453" s="346" t="s">
        <v>332</v>
      </c>
      <c r="E453" s="346"/>
      <c r="F453" s="346"/>
      <c r="G453" s="346"/>
      <c r="H453" s="346"/>
      <c r="I453" s="346"/>
      <c r="J453" s="346"/>
      <c r="K453" s="346"/>
      <c r="L453" s="346"/>
      <c r="M453" s="346"/>
      <c r="N453" s="346"/>
      <c r="O453" s="346"/>
      <c r="P453" s="346"/>
      <c r="Q453" s="346"/>
      <c r="R453" s="346"/>
      <c r="S453" s="346"/>
      <c r="T453" s="346"/>
      <c r="U453" s="346"/>
      <c r="V453" s="346"/>
      <c r="W453" s="346"/>
      <c r="X453" s="346"/>
      <c r="Y453" s="346"/>
      <c r="Z453" s="346"/>
      <c r="AA453" s="346"/>
      <c r="AB453" s="346"/>
      <c r="AC453" s="346"/>
      <c r="AD453" s="346"/>
      <c r="AE453" s="346"/>
      <c r="AF453" s="346"/>
      <c r="AG453" s="346"/>
      <c r="AH453" s="346"/>
      <c r="AI453" s="346"/>
      <c r="AJ453" s="346"/>
      <c r="AK453" s="346"/>
      <c r="AL453" s="346"/>
      <c r="AM453" s="346"/>
      <c r="AN453" s="346"/>
      <c r="AO453" s="346"/>
      <c r="AP453" s="346"/>
      <c r="AQ453" s="346"/>
      <c r="AR453" s="346"/>
      <c r="AS453" s="346"/>
      <c r="AT453" s="346"/>
      <c r="AU453" s="346"/>
      <c r="AV453" s="346"/>
      <c r="AW453" s="346"/>
      <c r="AX453" s="346"/>
      <c r="AY453" s="346"/>
      <c r="AZ453" s="346"/>
      <c r="BA453" s="346"/>
      <c r="BB453" s="346"/>
      <c r="BC453" s="346"/>
      <c r="BD453" s="346"/>
      <c r="BE453" s="346"/>
      <c r="BF453" s="346"/>
      <c r="BG453" s="346"/>
      <c r="BH453" s="346"/>
      <c r="BI453" s="346"/>
      <c r="BJ453" s="346"/>
      <c r="BK453" s="346"/>
      <c r="BL453" s="346"/>
      <c r="BM453" s="346"/>
      <c r="BN453" s="346"/>
      <c r="BO453" s="346"/>
      <c r="BP453" s="346"/>
      <c r="BQ453" s="346"/>
      <c r="BR453" s="346"/>
      <c r="BS453" s="346"/>
      <c r="BT453" s="346"/>
      <c r="BU453" s="346"/>
      <c r="BV453" s="346"/>
      <c r="BW453" s="346"/>
      <c r="BX453" s="346"/>
      <c r="BY453" s="346"/>
      <c r="BZ453" s="346"/>
      <c r="CA453" s="346"/>
      <c r="CB453" s="346"/>
      <c r="CC453" s="346"/>
      <c r="CD453" s="346"/>
      <c r="CE453" s="346"/>
      <c r="CF453" s="346"/>
      <c r="CG453" s="346"/>
      <c r="CH453" s="346"/>
      <c r="CI453" s="346"/>
      <c r="CJ453" s="346"/>
      <c r="CK453" s="346"/>
      <c r="CL453" s="346"/>
      <c r="CM453" s="346"/>
      <c r="CN453" s="346"/>
      <c r="CO453" s="346"/>
      <c r="CP453" s="346"/>
      <c r="CQ453" s="346"/>
    </row>
    <row r="454" spans="3:95" ht="14.25" customHeight="1" x14ac:dyDescent="0.35">
      <c r="D454" s="346"/>
      <c r="E454" s="346"/>
      <c r="F454" s="346"/>
      <c r="G454" s="346"/>
      <c r="H454" s="346"/>
      <c r="I454" s="346"/>
      <c r="J454" s="346"/>
      <c r="K454" s="346"/>
      <c r="L454" s="346"/>
      <c r="M454" s="346"/>
      <c r="N454" s="346"/>
      <c r="O454" s="346"/>
      <c r="P454" s="346"/>
      <c r="Q454" s="346"/>
      <c r="R454" s="346"/>
      <c r="S454" s="346"/>
      <c r="T454" s="346"/>
      <c r="U454" s="346"/>
      <c r="V454" s="346"/>
      <c r="W454" s="346"/>
      <c r="X454" s="346"/>
      <c r="Y454" s="346"/>
      <c r="Z454" s="346"/>
      <c r="AA454" s="346"/>
      <c r="AB454" s="346"/>
      <c r="AC454" s="346"/>
      <c r="AD454" s="346"/>
      <c r="AE454" s="346"/>
      <c r="AF454" s="346"/>
      <c r="AG454" s="346"/>
      <c r="AH454" s="346"/>
      <c r="AI454" s="346"/>
      <c r="AJ454" s="346"/>
      <c r="AK454" s="346"/>
      <c r="AL454" s="346"/>
      <c r="AM454" s="346"/>
      <c r="AN454" s="346"/>
      <c r="AO454" s="346"/>
      <c r="AP454" s="346"/>
      <c r="AQ454" s="346"/>
      <c r="AR454" s="346"/>
      <c r="AS454" s="346"/>
      <c r="AT454" s="346"/>
      <c r="AU454" s="346"/>
      <c r="AV454" s="346"/>
      <c r="AW454" s="346"/>
      <c r="AX454" s="346"/>
      <c r="AY454" s="346"/>
      <c r="AZ454" s="346"/>
      <c r="BA454" s="346"/>
      <c r="BB454" s="346"/>
      <c r="BC454" s="346"/>
      <c r="BD454" s="346"/>
      <c r="BE454" s="346"/>
      <c r="BF454" s="346"/>
      <c r="BG454" s="346"/>
      <c r="BH454" s="346"/>
      <c r="BI454" s="346"/>
      <c r="BJ454" s="346"/>
      <c r="BK454" s="346"/>
      <c r="BL454" s="346"/>
      <c r="BM454" s="346"/>
      <c r="BN454" s="346"/>
      <c r="BO454" s="346"/>
      <c r="BP454" s="346"/>
      <c r="BQ454" s="346"/>
      <c r="BR454" s="346"/>
      <c r="BS454" s="346"/>
      <c r="BT454" s="346"/>
      <c r="BU454" s="346"/>
      <c r="BV454" s="346"/>
      <c r="BW454" s="346"/>
      <c r="BX454" s="346"/>
      <c r="BY454" s="346"/>
      <c r="BZ454" s="346"/>
      <c r="CA454" s="346"/>
      <c r="CB454" s="346"/>
      <c r="CC454" s="346"/>
      <c r="CD454" s="346"/>
      <c r="CE454" s="346"/>
      <c r="CF454" s="346"/>
      <c r="CG454" s="346"/>
      <c r="CH454" s="346"/>
      <c r="CI454" s="346"/>
      <c r="CJ454" s="346"/>
      <c r="CK454" s="346"/>
      <c r="CL454" s="346"/>
      <c r="CM454" s="346"/>
      <c r="CN454" s="346"/>
      <c r="CO454" s="346"/>
      <c r="CP454" s="346"/>
      <c r="CQ454" s="346"/>
    </row>
    <row r="455" spans="3:95" ht="14.25" customHeight="1" x14ac:dyDescent="0.35">
      <c r="D455" s="94"/>
      <c r="E455" s="94"/>
      <c r="F455" s="94"/>
      <c r="G455" s="94"/>
      <c r="H455" s="94"/>
      <c r="I455" s="94"/>
      <c r="J455" s="94"/>
      <c r="K455" s="94"/>
      <c r="L455" s="94"/>
      <c r="M455" s="94"/>
      <c r="N455" s="94"/>
      <c r="O455" s="94"/>
      <c r="P455" s="94"/>
      <c r="Q455" s="94"/>
      <c r="R455" s="94"/>
      <c r="S455" s="94"/>
      <c r="T455" s="94"/>
      <c r="U455" s="94"/>
      <c r="V455" s="94"/>
      <c r="W455" s="94"/>
      <c r="X455" s="94"/>
      <c r="Y455" s="94"/>
      <c r="Z455" s="94"/>
      <c r="AA455" s="94"/>
      <c r="AB455" s="94"/>
      <c r="AC455" s="94"/>
      <c r="AD455" s="94"/>
      <c r="AE455" s="94"/>
      <c r="AF455" s="94"/>
      <c r="AG455" s="94"/>
      <c r="AH455" s="94"/>
      <c r="AI455" s="94"/>
      <c r="AJ455" s="94"/>
      <c r="AK455" s="94"/>
      <c r="AL455" s="94"/>
      <c r="AM455" s="94"/>
      <c r="AN455" s="94"/>
      <c r="AO455" s="94"/>
      <c r="AP455" s="94"/>
      <c r="AQ455" s="94"/>
      <c r="AR455" s="94"/>
      <c r="AS455" s="94"/>
      <c r="AT455" s="94"/>
      <c r="AU455" s="94"/>
      <c r="AV455" s="94"/>
      <c r="AW455" s="94"/>
      <c r="AX455" s="94"/>
      <c r="AY455" s="94"/>
      <c r="AZ455" s="94"/>
      <c r="BA455" s="94"/>
      <c r="BB455" s="94"/>
      <c r="BC455" s="94"/>
      <c r="BD455" s="94"/>
      <c r="BE455" s="94"/>
      <c r="BF455" s="94"/>
      <c r="BG455" s="94"/>
      <c r="BH455" s="94"/>
      <c r="BI455" s="94"/>
      <c r="BJ455" s="94"/>
      <c r="BK455" s="94"/>
      <c r="BL455" s="94"/>
      <c r="BM455" s="94"/>
      <c r="BN455" s="94"/>
      <c r="BO455" s="94"/>
      <c r="BP455" s="94"/>
      <c r="BQ455" s="94"/>
      <c r="BR455" s="94"/>
      <c r="BS455" s="94"/>
      <c r="BT455" s="94"/>
      <c r="BU455" s="94"/>
      <c r="BV455" s="94"/>
      <c r="BW455" s="94"/>
      <c r="BX455" s="94"/>
      <c r="BY455" s="94"/>
      <c r="BZ455" s="94"/>
      <c r="CA455" s="94"/>
      <c r="CB455" s="94"/>
      <c r="CC455" s="94"/>
      <c r="CD455" s="94"/>
      <c r="CE455" s="94"/>
      <c r="CF455" s="94"/>
      <c r="CG455" s="94"/>
      <c r="CH455" s="94"/>
      <c r="CI455" s="94"/>
      <c r="CJ455" s="94"/>
      <c r="CK455" s="94"/>
      <c r="CL455" s="94"/>
      <c r="CM455" s="94"/>
      <c r="CN455" s="94"/>
      <c r="CO455" s="94"/>
      <c r="CP455" s="94"/>
      <c r="CQ455" s="94"/>
    </row>
    <row r="456" spans="3:95" ht="14.25" customHeight="1" x14ac:dyDescent="0.35">
      <c r="C456" s="6"/>
      <c r="D456" s="431" t="s">
        <v>664</v>
      </c>
      <c r="E456" s="431"/>
      <c r="F456" s="431"/>
      <c r="G456" s="431"/>
      <c r="H456" s="431"/>
      <c r="I456" s="431"/>
      <c r="J456" s="431"/>
      <c r="K456" s="431"/>
      <c r="L456" s="431"/>
      <c r="M456" s="431"/>
      <c r="N456" s="431"/>
      <c r="O456" s="431"/>
      <c r="P456" s="431"/>
      <c r="Q456" s="431"/>
      <c r="R456" s="431"/>
      <c r="S456" s="431"/>
      <c r="T456" s="431"/>
      <c r="U456" s="431"/>
      <c r="V456" s="431"/>
      <c r="W456" s="431"/>
      <c r="X456" s="431"/>
      <c r="Y456" s="431"/>
      <c r="Z456" s="431"/>
      <c r="AA456" s="431"/>
      <c r="AB456" s="431"/>
      <c r="AC456" s="431"/>
      <c r="AD456" s="431"/>
      <c r="AE456" s="431"/>
      <c r="AF456" s="431"/>
      <c r="AG456" s="431"/>
      <c r="AH456" s="431"/>
      <c r="AI456" s="431"/>
      <c r="AJ456" s="431"/>
      <c r="AK456" s="431"/>
      <c r="AL456" s="431"/>
      <c r="AM456" s="431"/>
      <c r="AN456" s="431"/>
      <c r="AO456" s="431"/>
      <c r="AP456" s="431"/>
      <c r="AQ456" s="431"/>
      <c r="AR456" s="431"/>
      <c r="AS456" s="431"/>
      <c r="AT456" s="431"/>
      <c r="AU456" s="215"/>
      <c r="AV456" s="215"/>
      <c r="AW456" s="215"/>
      <c r="AX456" s="9"/>
      <c r="AY456" s="431" t="s">
        <v>665</v>
      </c>
      <c r="AZ456" s="431"/>
      <c r="BA456" s="431"/>
      <c r="BB456" s="431"/>
      <c r="BC456" s="431"/>
      <c r="BD456" s="431"/>
      <c r="BE456" s="431"/>
      <c r="BF456" s="431"/>
      <c r="BG456" s="431"/>
      <c r="BH456" s="431"/>
      <c r="BI456" s="431"/>
      <c r="BJ456" s="431"/>
      <c r="BK456" s="431"/>
      <c r="BL456" s="431"/>
      <c r="BM456" s="431"/>
      <c r="BN456" s="431"/>
      <c r="BO456" s="431"/>
      <c r="BP456" s="431"/>
      <c r="BQ456" s="431"/>
      <c r="BR456" s="431"/>
      <c r="BS456" s="431"/>
      <c r="BT456" s="431"/>
      <c r="BU456" s="431"/>
      <c r="BV456" s="431"/>
      <c r="BW456" s="431"/>
      <c r="BX456" s="431"/>
      <c r="BY456" s="431"/>
      <c r="BZ456" s="431"/>
      <c r="CA456" s="431"/>
      <c r="CB456" s="431"/>
      <c r="CC456" s="431"/>
      <c r="CD456" s="431"/>
      <c r="CE456" s="431"/>
      <c r="CF456" s="431"/>
      <c r="CG456" s="431"/>
      <c r="CH456" s="431"/>
      <c r="CI456" s="431"/>
      <c r="CJ456" s="431"/>
      <c r="CK456" s="431"/>
      <c r="CL456" s="431"/>
      <c r="CM456" s="431"/>
      <c r="CN456" s="431"/>
      <c r="CO456" s="431"/>
      <c r="CP456" s="431"/>
      <c r="CQ456" s="431"/>
    </row>
    <row r="457" spans="3:95" ht="14.25" customHeight="1" x14ac:dyDescent="0.35">
      <c r="C457" s="6"/>
      <c r="D457" s="322"/>
      <c r="E457" s="322"/>
      <c r="F457" s="322"/>
      <c r="G457" s="322"/>
      <c r="H457" s="322"/>
      <c r="I457" s="322"/>
      <c r="J457" s="322"/>
      <c r="K457" s="322"/>
      <c r="L457" s="322"/>
      <c r="M457" s="322"/>
      <c r="N457" s="322"/>
      <c r="O457" s="322"/>
      <c r="P457" s="322"/>
      <c r="Q457" s="322"/>
      <c r="R457" s="322"/>
      <c r="S457" s="322"/>
      <c r="T457" s="322"/>
      <c r="U457" s="322"/>
      <c r="V457" s="322"/>
      <c r="W457" s="322"/>
      <c r="X457" s="322"/>
      <c r="Y457" s="322"/>
      <c r="Z457" s="322"/>
      <c r="AA457" s="322"/>
      <c r="AB457" s="322"/>
      <c r="AC457" s="322"/>
      <c r="AD457" s="322"/>
      <c r="AE457" s="322"/>
      <c r="AF457" s="322"/>
      <c r="AG457" s="322"/>
      <c r="AH457" s="322"/>
      <c r="AI457" s="322"/>
      <c r="AJ457" s="322"/>
      <c r="AK457" s="322"/>
      <c r="AL457" s="322"/>
      <c r="AM457" s="322"/>
      <c r="AN457" s="322"/>
      <c r="AO457" s="322"/>
      <c r="AP457" s="322"/>
      <c r="AQ457" s="322"/>
      <c r="AR457" s="322"/>
      <c r="AS457" s="322"/>
      <c r="AT457" s="322"/>
      <c r="AU457" s="217"/>
      <c r="AV457" s="217"/>
      <c r="AW457" s="217"/>
      <c r="AX457" s="9"/>
      <c r="AY457" s="322"/>
      <c r="AZ457" s="322"/>
      <c r="BA457" s="322"/>
      <c r="BB457" s="322"/>
      <c r="BC457" s="322"/>
      <c r="BD457" s="322"/>
      <c r="BE457" s="322"/>
      <c r="BF457" s="322"/>
      <c r="BG457" s="322"/>
      <c r="BH457" s="322"/>
      <c r="BI457" s="322"/>
      <c r="BJ457" s="322"/>
      <c r="BK457" s="322"/>
      <c r="BL457" s="322"/>
      <c r="BM457" s="322"/>
      <c r="BN457" s="322"/>
      <c r="BO457" s="322"/>
      <c r="BP457" s="322"/>
      <c r="BQ457" s="322"/>
      <c r="BR457" s="322"/>
      <c r="BS457" s="322"/>
      <c r="BT457" s="322"/>
      <c r="BU457" s="322"/>
      <c r="BV457" s="322"/>
      <c r="BW457" s="322"/>
      <c r="BX457" s="322"/>
      <c r="BY457" s="322"/>
      <c r="BZ457" s="322"/>
      <c r="CA457" s="322"/>
      <c r="CB457" s="322"/>
      <c r="CC457" s="322"/>
      <c r="CD457" s="322"/>
      <c r="CE457" s="322"/>
      <c r="CF457" s="322"/>
      <c r="CG457" s="322"/>
      <c r="CH457" s="322"/>
      <c r="CI457" s="322"/>
      <c r="CJ457" s="322"/>
      <c r="CK457" s="322"/>
      <c r="CL457" s="322"/>
      <c r="CM457" s="322"/>
      <c r="CN457" s="322"/>
      <c r="CO457" s="322"/>
      <c r="CP457" s="322"/>
      <c r="CQ457" s="322"/>
    </row>
    <row r="458" spans="3:95" ht="14.25" customHeight="1" x14ac:dyDescent="0.35">
      <c r="C458" s="6"/>
      <c r="D458" s="392" t="s">
        <v>335</v>
      </c>
      <c r="E458" s="392"/>
      <c r="F458" s="392"/>
      <c r="G458" s="392"/>
      <c r="H458" s="392"/>
      <c r="I458" s="392"/>
      <c r="J458" s="392"/>
      <c r="K458" s="286" t="s">
        <v>666</v>
      </c>
      <c r="L458" s="287"/>
      <c r="M458" s="287"/>
      <c r="N458" s="287"/>
      <c r="O458" s="287"/>
      <c r="P458" s="287"/>
      <c r="Q458" s="287"/>
      <c r="R458" s="287"/>
      <c r="S458" s="288"/>
      <c r="T458" s="286" t="s">
        <v>159</v>
      </c>
      <c r="U458" s="287"/>
      <c r="V458" s="287"/>
      <c r="W458" s="287"/>
      <c r="X458" s="287"/>
      <c r="Y458" s="287"/>
      <c r="Z458" s="287"/>
      <c r="AA458" s="287"/>
      <c r="AB458" s="288"/>
      <c r="AC458" s="286" t="s">
        <v>160</v>
      </c>
      <c r="AD458" s="287"/>
      <c r="AE458" s="287"/>
      <c r="AF458" s="287"/>
      <c r="AG458" s="287"/>
      <c r="AH458" s="287"/>
      <c r="AI458" s="287"/>
      <c r="AJ458" s="287"/>
      <c r="AK458" s="288"/>
      <c r="AL458" s="286" t="s">
        <v>121</v>
      </c>
      <c r="AM458" s="287"/>
      <c r="AN458" s="287"/>
      <c r="AO458" s="287"/>
      <c r="AP458" s="287"/>
      <c r="AQ458" s="287"/>
      <c r="AR458" s="287"/>
      <c r="AS458" s="287"/>
      <c r="AT458" s="288"/>
      <c r="AU458" s="214"/>
      <c r="AV458" s="214"/>
      <c r="AW458" s="214"/>
      <c r="AY458" s="286" t="s">
        <v>667</v>
      </c>
      <c r="AZ458" s="287"/>
      <c r="BA458" s="287"/>
      <c r="BB458" s="287"/>
      <c r="BC458" s="288"/>
      <c r="BD458" s="286">
        <v>2009</v>
      </c>
      <c r="BE458" s="287"/>
      <c r="BF458" s="287"/>
      <c r="BG458" s="287"/>
      <c r="BH458" s="287"/>
      <c r="BI458" s="286">
        <v>2010</v>
      </c>
      <c r="BJ458" s="287"/>
      <c r="BK458" s="287"/>
      <c r="BL458" s="287"/>
      <c r="BM458" s="287"/>
      <c r="BN458" s="286">
        <v>2011</v>
      </c>
      <c r="BO458" s="287"/>
      <c r="BP458" s="287"/>
      <c r="BQ458" s="287"/>
      <c r="BR458" s="287"/>
      <c r="BS458" s="286">
        <v>2012</v>
      </c>
      <c r="BT458" s="287"/>
      <c r="BU458" s="287"/>
      <c r="BV458" s="287"/>
      <c r="BW458" s="287"/>
      <c r="BX458" s="286">
        <v>2013</v>
      </c>
      <c r="BY458" s="287"/>
      <c r="BZ458" s="287"/>
      <c r="CA458" s="287"/>
      <c r="CB458" s="287"/>
      <c r="CC458" s="286">
        <v>2014</v>
      </c>
      <c r="CD458" s="287"/>
      <c r="CE458" s="287"/>
      <c r="CF458" s="287"/>
      <c r="CG458" s="287"/>
      <c r="CH458" s="392">
        <v>2015</v>
      </c>
      <c r="CI458" s="392"/>
      <c r="CJ458" s="392"/>
      <c r="CK458" s="392"/>
      <c r="CL458" s="392"/>
      <c r="CM458" s="392">
        <v>2016</v>
      </c>
      <c r="CN458" s="392"/>
      <c r="CO458" s="392"/>
      <c r="CP458" s="392"/>
      <c r="CQ458" s="392"/>
    </row>
    <row r="459" spans="3:95" ht="14.25" customHeight="1" x14ac:dyDescent="0.35">
      <c r="C459" s="6"/>
      <c r="D459" s="392"/>
      <c r="E459" s="392"/>
      <c r="F459" s="392"/>
      <c r="G459" s="392"/>
      <c r="H459" s="392"/>
      <c r="I459" s="392"/>
      <c r="J459" s="392"/>
      <c r="K459" s="444"/>
      <c r="L459" s="445"/>
      <c r="M459" s="445"/>
      <c r="N459" s="445"/>
      <c r="O459" s="445"/>
      <c r="P459" s="445"/>
      <c r="Q459" s="445"/>
      <c r="R459" s="445"/>
      <c r="S459" s="449"/>
      <c r="T459" s="444"/>
      <c r="U459" s="445"/>
      <c r="V459" s="445"/>
      <c r="W459" s="445"/>
      <c r="X459" s="445"/>
      <c r="Y459" s="445"/>
      <c r="Z459" s="445"/>
      <c r="AA459" s="445"/>
      <c r="AB459" s="449"/>
      <c r="AC459" s="444"/>
      <c r="AD459" s="445"/>
      <c r="AE459" s="445"/>
      <c r="AF459" s="445"/>
      <c r="AG459" s="445"/>
      <c r="AH459" s="445"/>
      <c r="AI459" s="445"/>
      <c r="AJ459" s="445"/>
      <c r="AK459" s="449"/>
      <c r="AL459" s="444"/>
      <c r="AM459" s="445"/>
      <c r="AN459" s="445"/>
      <c r="AO459" s="445"/>
      <c r="AP459" s="445"/>
      <c r="AQ459" s="445"/>
      <c r="AR459" s="445"/>
      <c r="AS459" s="445"/>
      <c r="AT459" s="449"/>
      <c r="AU459" s="214"/>
      <c r="AV459" s="214"/>
      <c r="AW459" s="214"/>
      <c r="AY459" s="444"/>
      <c r="AZ459" s="445"/>
      <c r="BA459" s="445"/>
      <c r="BB459" s="445"/>
      <c r="BC459" s="449"/>
      <c r="BD459" s="444"/>
      <c r="BE459" s="445"/>
      <c r="BF459" s="445"/>
      <c r="BG459" s="445"/>
      <c r="BH459" s="445"/>
      <c r="BI459" s="444"/>
      <c r="BJ459" s="445"/>
      <c r="BK459" s="445"/>
      <c r="BL459" s="445"/>
      <c r="BM459" s="445"/>
      <c r="BN459" s="444"/>
      <c r="BO459" s="445"/>
      <c r="BP459" s="445"/>
      <c r="BQ459" s="445"/>
      <c r="BR459" s="445"/>
      <c r="BS459" s="444"/>
      <c r="BT459" s="445"/>
      <c r="BU459" s="445"/>
      <c r="BV459" s="445"/>
      <c r="BW459" s="445"/>
      <c r="BX459" s="444"/>
      <c r="BY459" s="445"/>
      <c r="BZ459" s="445"/>
      <c r="CA459" s="445"/>
      <c r="CB459" s="445"/>
      <c r="CC459" s="444"/>
      <c r="CD459" s="445"/>
      <c r="CE459" s="445"/>
      <c r="CF459" s="445"/>
      <c r="CG459" s="445"/>
      <c r="CH459" s="392"/>
      <c r="CI459" s="392"/>
      <c r="CJ459" s="392"/>
      <c r="CK459" s="392"/>
      <c r="CL459" s="392"/>
      <c r="CM459" s="392"/>
      <c r="CN459" s="392"/>
      <c r="CO459" s="392"/>
      <c r="CP459" s="392"/>
      <c r="CQ459" s="392"/>
    </row>
    <row r="460" spans="3:95" ht="14.25" customHeight="1" x14ac:dyDescent="0.35">
      <c r="C460" s="6"/>
      <c r="D460" s="392"/>
      <c r="E460" s="392"/>
      <c r="F460" s="392"/>
      <c r="G460" s="392"/>
      <c r="H460" s="392"/>
      <c r="I460" s="392"/>
      <c r="J460" s="392"/>
      <c r="K460" s="289"/>
      <c r="L460" s="290"/>
      <c r="M460" s="290"/>
      <c r="N460" s="290"/>
      <c r="O460" s="290"/>
      <c r="P460" s="290"/>
      <c r="Q460" s="290"/>
      <c r="R460" s="290"/>
      <c r="S460" s="291"/>
      <c r="T460" s="289"/>
      <c r="U460" s="290"/>
      <c r="V460" s="290"/>
      <c r="W460" s="290"/>
      <c r="X460" s="290"/>
      <c r="Y460" s="290"/>
      <c r="Z460" s="290"/>
      <c r="AA460" s="290"/>
      <c r="AB460" s="291"/>
      <c r="AC460" s="289"/>
      <c r="AD460" s="290"/>
      <c r="AE460" s="290"/>
      <c r="AF460" s="290"/>
      <c r="AG460" s="290"/>
      <c r="AH460" s="290"/>
      <c r="AI460" s="290"/>
      <c r="AJ460" s="290"/>
      <c r="AK460" s="291"/>
      <c r="AL460" s="289"/>
      <c r="AM460" s="290"/>
      <c r="AN460" s="290"/>
      <c r="AO460" s="290"/>
      <c r="AP460" s="290"/>
      <c r="AQ460" s="290"/>
      <c r="AR460" s="290"/>
      <c r="AS460" s="290"/>
      <c r="AT460" s="291"/>
      <c r="AU460" s="214"/>
      <c r="AV460" s="214"/>
      <c r="AW460" s="214"/>
      <c r="AY460" s="289"/>
      <c r="AZ460" s="290"/>
      <c r="BA460" s="290"/>
      <c r="BB460" s="290"/>
      <c r="BC460" s="291"/>
      <c r="BD460" s="289"/>
      <c r="BE460" s="290"/>
      <c r="BF460" s="290"/>
      <c r="BG460" s="290"/>
      <c r="BH460" s="290"/>
      <c r="BI460" s="289"/>
      <c r="BJ460" s="290"/>
      <c r="BK460" s="290"/>
      <c r="BL460" s="290"/>
      <c r="BM460" s="290"/>
      <c r="BN460" s="289"/>
      <c r="BO460" s="290"/>
      <c r="BP460" s="290"/>
      <c r="BQ460" s="290"/>
      <c r="BR460" s="290"/>
      <c r="BS460" s="289"/>
      <c r="BT460" s="290"/>
      <c r="BU460" s="290"/>
      <c r="BV460" s="290"/>
      <c r="BW460" s="290"/>
      <c r="BX460" s="289"/>
      <c r="BY460" s="290"/>
      <c r="BZ460" s="290"/>
      <c r="CA460" s="290"/>
      <c r="CB460" s="290"/>
      <c r="CC460" s="289"/>
      <c r="CD460" s="290"/>
      <c r="CE460" s="290"/>
      <c r="CF460" s="290"/>
      <c r="CG460" s="290"/>
      <c r="CH460" s="392"/>
      <c r="CI460" s="392"/>
      <c r="CJ460" s="392"/>
      <c r="CK460" s="392"/>
      <c r="CL460" s="392"/>
      <c r="CM460" s="392"/>
      <c r="CN460" s="392"/>
      <c r="CO460" s="392"/>
      <c r="CP460" s="392"/>
      <c r="CQ460" s="392"/>
    </row>
    <row r="461" spans="3:95" ht="14.25" customHeight="1" x14ac:dyDescent="0.35">
      <c r="C461" s="6"/>
      <c r="D461" s="335" t="s">
        <v>316</v>
      </c>
      <c r="E461" s="335"/>
      <c r="F461" s="335"/>
      <c r="G461" s="335"/>
      <c r="H461" s="335"/>
      <c r="I461" s="335"/>
      <c r="J461" s="335"/>
      <c r="K461" s="313">
        <v>0</v>
      </c>
      <c r="L461" s="314"/>
      <c r="M461" s="314"/>
      <c r="N461" s="314"/>
      <c r="O461" s="314"/>
      <c r="P461" s="314"/>
      <c r="Q461" s="314"/>
      <c r="R461" s="314"/>
      <c r="S461" s="315"/>
      <c r="T461" s="489">
        <v>0</v>
      </c>
      <c r="U461" s="490"/>
      <c r="V461" s="490"/>
      <c r="W461" s="490"/>
      <c r="X461" s="490"/>
      <c r="Y461" s="490"/>
      <c r="Z461" s="490"/>
      <c r="AA461" s="490"/>
      <c r="AB461" s="491"/>
      <c r="AC461" s="489">
        <v>0</v>
      </c>
      <c r="AD461" s="490"/>
      <c r="AE461" s="490"/>
      <c r="AF461" s="490"/>
      <c r="AG461" s="490"/>
      <c r="AH461" s="490"/>
      <c r="AI461" s="490"/>
      <c r="AJ461" s="490"/>
      <c r="AK461" s="491"/>
      <c r="AL461" s="489">
        <v>0</v>
      </c>
      <c r="AM461" s="490"/>
      <c r="AN461" s="490"/>
      <c r="AO461" s="490"/>
      <c r="AP461" s="490"/>
      <c r="AQ461" s="490"/>
      <c r="AR461" s="490"/>
      <c r="AS461" s="490"/>
      <c r="AT461" s="491"/>
      <c r="AU461" s="248"/>
      <c r="AV461" s="248"/>
      <c r="AW461" s="248"/>
      <c r="AY461" s="446" t="s">
        <v>656</v>
      </c>
      <c r="AZ461" s="447"/>
      <c r="BA461" s="447"/>
      <c r="BB461" s="447"/>
      <c r="BC461" s="448"/>
      <c r="BD461" s="441">
        <v>14.3</v>
      </c>
      <c r="BE461" s="442"/>
      <c r="BF461" s="442"/>
      <c r="BG461" s="442"/>
      <c r="BH461" s="443"/>
      <c r="BI461" s="441">
        <v>13.8</v>
      </c>
      <c r="BJ461" s="442"/>
      <c r="BK461" s="442"/>
      <c r="BL461" s="442"/>
      <c r="BM461" s="443"/>
      <c r="BN461" s="441">
        <v>12.7</v>
      </c>
      <c r="BO461" s="442"/>
      <c r="BP461" s="442"/>
      <c r="BQ461" s="442"/>
      <c r="BR461" s="443"/>
      <c r="BS461" s="441">
        <v>12.7</v>
      </c>
      <c r="BT461" s="442"/>
      <c r="BU461" s="442"/>
      <c r="BV461" s="442"/>
      <c r="BW461" s="443"/>
      <c r="BX461" s="441">
        <v>11.5</v>
      </c>
      <c r="BY461" s="442"/>
      <c r="BZ461" s="442"/>
      <c r="CA461" s="442"/>
      <c r="CB461" s="443"/>
      <c r="CC461" s="441">
        <v>11.5</v>
      </c>
      <c r="CD461" s="442"/>
      <c r="CE461" s="442"/>
      <c r="CF461" s="442"/>
      <c r="CG461" s="443"/>
      <c r="CH461" s="441">
        <v>10.3</v>
      </c>
      <c r="CI461" s="442"/>
      <c r="CJ461" s="442"/>
      <c r="CK461" s="442"/>
      <c r="CL461" s="443"/>
      <c r="CM461" s="441">
        <v>10.199999999999999</v>
      </c>
      <c r="CN461" s="442"/>
      <c r="CO461" s="442"/>
      <c r="CP461" s="442"/>
      <c r="CQ461" s="443"/>
    </row>
    <row r="462" spans="3:95" ht="14.25" customHeight="1" x14ac:dyDescent="0.35">
      <c r="C462" s="6"/>
      <c r="D462" s="335" t="s">
        <v>317</v>
      </c>
      <c r="E462" s="335"/>
      <c r="F462" s="335"/>
      <c r="G462" s="335"/>
      <c r="H462" s="335"/>
      <c r="I462" s="335"/>
      <c r="J462" s="335"/>
      <c r="K462" s="313">
        <v>0</v>
      </c>
      <c r="L462" s="314"/>
      <c r="M462" s="314"/>
      <c r="N462" s="314"/>
      <c r="O462" s="314"/>
      <c r="P462" s="314"/>
      <c r="Q462" s="314"/>
      <c r="R462" s="314"/>
      <c r="S462" s="315"/>
      <c r="T462" s="489">
        <v>0</v>
      </c>
      <c r="U462" s="490"/>
      <c r="V462" s="490"/>
      <c r="W462" s="490"/>
      <c r="X462" s="490"/>
      <c r="Y462" s="490"/>
      <c r="Z462" s="490"/>
      <c r="AA462" s="490"/>
      <c r="AB462" s="491"/>
      <c r="AC462" s="489">
        <v>0</v>
      </c>
      <c r="AD462" s="490"/>
      <c r="AE462" s="490"/>
      <c r="AF462" s="490"/>
      <c r="AG462" s="490"/>
      <c r="AH462" s="490"/>
      <c r="AI462" s="490"/>
      <c r="AJ462" s="490"/>
      <c r="AK462" s="491"/>
      <c r="AL462" s="489">
        <v>0</v>
      </c>
      <c r="AM462" s="490"/>
      <c r="AN462" s="490"/>
      <c r="AO462" s="490"/>
      <c r="AP462" s="490"/>
      <c r="AQ462" s="490"/>
      <c r="AR462" s="490"/>
      <c r="AS462" s="490"/>
      <c r="AT462" s="491"/>
      <c r="AU462" s="248"/>
      <c r="AV462" s="248"/>
      <c r="AW462" s="248"/>
      <c r="AY462" s="446" t="s">
        <v>137</v>
      </c>
      <c r="AZ462" s="447"/>
      <c r="BA462" s="447"/>
      <c r="BB462" s="447"/>
      <c r="BC462" s="448"/>
      <c r="BD462" s="441">
        <v>13.4</v>
      </c>
      <c r="BE462" s="442"/>
      <c r="BF462" s="442"/>
      <c r="BG462" s="442"/>
      <c r="BH462" s="443"/>
      <c r="BI462" s="441">
        <v>13</v>
      </c>
      <c r="BJ462" s="442"/>
      <c r="BK462" s="442"/>
      <c r="BL462" s="442"/>
      <c r="BM462" s="443"/>
      <c r="BN462" s="441">
        <v>12.4</v>
      </c>
      <c r="BO462" s="442"/>
      <c r="BP462" s="442"/>
      <c r="BQ462" s="442"/>
      <c r="BR462" s="443"/>
      <c r="BS462" s="441">
        <v>12.1</v>
      </c>
      <c r="BT462" s="442"/>
      <c r="BU462" s="442"/>
      <c r="BV462" s="442"/>
      <c r="BW462" s="443"/>
      <c r="BX462" s="441">
        <v>11.8</v>
      </c>
      <c r="BY462" s="442"/>
      <c r="BZ462" s="442"/>
      <c r="CA462" s="442"/>
      <c r="CB462" s="443"/>
      <c r="CC462" s="441">
        <v>11.8</v>
      </c>
      <c r="CD462" s="442"/>
      <c r="CE462" s="442"/>
      <c r="CF462" s="442"/>
      <c r="CG462" s="443"/>
      <c r="CH462" s="441">
        <v>12</v>
      </c>
      <c r="CI462" s="442"/>
      <c r="CJ462" s="442"/>
      <c r="CK462" s="442"/>
      <c r="CL462" s="443"/>
      <c r="CM462" s="441">
        <v>12.2</v>
      </c>
      <c r="CN462" s="442"/>
      <c r="CO462" s="442"/>
      <c r="CP462" s="442"/>
      <c r="CQ462" s="443"/>
    </row>
    <row r="463" spans="3:95" ht="14.25" customHeight="1" x14ac:dyDescent="0.35">
      <c r="C463" s="6"/>
      <c r="D463" s="485" t="s">
        <v>121</v>
      </c>
      <c r="E463" s="485"/>
      <c r="F463" s="485"/>
      <c r="G463" s="485"/>
      <c r="H463" s="485"/>
      <c r="I463" s="485"/>
      <c r="J463" s="485"/>
      <c r="K463" s="486">
        <f>SUM(K461:S462)</f>
        <v>0</v>
      </c>
      <c r="L463" s="487"/>
      <c r="M463" s="487"/>
      <c r="N463" s="487"/>
      <c r="O463" s="487"/>
      <c r="P463" s="487"/>
      <c r="Q463" s="487"/>
      <c r="R463" s="487"/>
      <c r="S463" s="488"/>
      <c r="T463" s="486">
        <f>SUM(T461:AB462)</f>
        <v>0</v>
      </c>
      <c r="U463" s="487"/>
      <c r="V463" s="487"/>
      <c r="W463" s="487"/>
      <c r="X463" s="487"/>
      <c r="Y463" s="487"/>
      <c r="Z463" s="487"/>
      <c r="AA463" s="487"/>
      <c r="AB463" s="488"/>
      <c r="AC463" s="486">
        <f t="shared" ref="AC463" si="27">SUM(AC461:AK462)</f>
        <v>0</v>
      </c>
      <c r="AD463" s="487"/>
      <c r="AE463" s="487"/>
      <c r="AF463" s="487"/>
      <c r="AG463" s="487"/>
      <c r="AH463" s="487"/>
      <c r="AI463" s="487"/>
      <c r="AJ463" s="487"/>
      <c r="AK463" s="488"/>
      <c r="AL463" s="486">
        <f>SUM(AL461:AT462)</f>
        <v>0</v>
      </c>
      <c r="AM463" s="487"/>
      <c r="AN463" s="487"/>
      <c r="AO463" s="487"/>
      <c r="AP463" s="487"/>
      <c r="AQ463" s="487"/>
      <c r="AR463" s="487"/>
      <c r="AS463" s="487"/>
      <c r="AT463" s="488"/>
      <c r="AU463" s="254"/>
      <c r="AV463" s="254"/>
      <c r="AW463" s="254"/>
      <c r="AY463" s="446" t="s">
        <v>138</v>
      </c>
      <c r="AZ463" s="447"/>
      <c r="BA463" s="447"/>
      <c r="BB463" s="447"/>
      <c r="BC463" s="448"/>
      <c r="BD463" s="441">
        <v>18.8</v>
      </c>
      <c r="BE463" s="442"/>
      <c r="BF463" s="442"/>
      <c r="BG463" s="442"/>
      <c r="BH463" s="443"/>
      <c r="BI463" s="441">
        <v>18.399999999999999</v>
      </c>
      <c r="BJ463" s="442"/>
      <c r="BK463" s="442"/>
      <c r="BL463" s="442"/>
      <c r="BM463" s="443"/>
      <c r="BN463" s="441">
        <v>17.8</v>
      </c>
      <c r="BO463" s="442"/>
      <c r="BP463" s="442"/>
      <c r="BQ463" s="442"/>
      <c r="BR463" s="443"/>
      <c r="BS463" s="441">
        <v>17.5</v>
      </c>
      <c r="BT463" s="442"/>
      <c r="BU463" s="442"/>
      <c r="BV463" s="442"/>
      <c r="BW463" s="443"/>
      <c r="BX463" s="441">
        <v>17.2</v>
      </c>
      <c r="BY463" s="442"/>
      <c r="BZ463" s="442"/>
      <c r="CA463" s="442"/>
      <c r="CB463" s="443"/>
      <c r="CC463" s="441">
        <v>17.2</v>
      </c>
      <c r="CD463" s="442"/>
      <c r="CE463" s="442"/>
      <c r="CF463" s="442"/>
      <c r="CG463" s="443"/>
      <c r="CH463" s="441">
        <v>17.100000000000001</v>
      </c>
      <c r="CI463" s="442"/>
      <c r="CJ463" s="442"/>
      <c r="CK463" s="442"/>
      <c r="CL463" s="443"/>
      <c r="CM463" s="441">
        <v>16.8</v>
      </c>
      <c r="CN463" s="442"/>
      <c r="CO463" s="442"/>
      <c r="CP463" s="442"/>
      <c r="CQ463" s="443"/>
    </row>
    <row r="464" spans="3:95" ht="14.25" customHeight="1" x14ac:dyDescent="0.35">
      <c r="C464" s="6"/>
      <c r="D464" s="284" t="s">
        <v>938</v>
      </c>
      <c r="E464" s="284"/>
      <c r="F464" s="284"/>
      <c r="G464" s="284"/>
      <c r="H464" s="284"/>
      <c r="I464" s="284"/>
      <c r="J464" s="284"/>
      <c r="K464" s="284"/>
      <c r="L464" s="284"/>
      <c r="M464" s="284"/>
      <c r="N464" s="284"/>
      <c r="O464" s="284"/>
      <c r="P464" s="284"/>
      <c r="Q464" s="284"/>
      <c r="R464" s="284"/>
      <c r="S464" s="284"/>
      <c r="T464" s="284"/>
      <c r="U464" s="284"/>
      <c r="V464" s="284"/>
      <c r="W464" s="284"/>
      <c r="X464" s="284"/>
      <c r="Y464" s="284"/>
      <c r="Z464" s="284"/>
      <c r="AA464" s="284"/>
      <c r="AB464" s="284"/>
      <c r="AC464" s="284"/>
      <c r="AD464" s="284"/>
      <c r="AE464" s="284"/>
      <c r="AF464" s="284"/>
      <c r="AG464" s="284"/>
      <c r="AH464" s="284"/>
      <c r="AI464" s="284"/>
      <c r="AJ464" s="284"/>
      <c r="AK464" s="284"/>
      <c r="AL464" s="284"/>
      <c r="AM464" s="96"/>
      <c r="AN464" s="96"/>
      <c r="AO464" s="96"/>
      <c r="AP464" s="96"/>
      <c r="AQ464" s="96"/>
      <c r="AR464" s="96"/>
      <c r="AS464" s="96"/>
      <c r="AT464" s="96"/>
      <c r="AU464" s="219"/>
      <c r="AV464" s="219"/>
      <c r="AW464" s="219"/>
      <c r="AX464" s="9"/>
      <c r="AY464" s="284" t="s">
        <v>668</v>
      </c>
      <c r="AZ464" s="284"/>
      <c r="BA464" s="284"/>
      <c r="BB464" s="284"/>
      <c r="BC464" s="284"/>
      <c r="BD464" s="284"/>
      <c r="BE464" s="284"/>
      <c r="BF464" s="284"/>
      <c r="BG464" s="284"/>
      <c r="BH464" s="284"/>
      <c r="BI464" s="284"/>
      <c r="BJ464" s="284"/>
      <c r="BK464" s="284"/>
      <c r="BL464" s="284"/>
      <c r="BM464" s="284"/>
      <c r="BN464" s="284"/>
      <c r="BO464" s="284"/>
      <c r="BP464" s="284"/>
      <c r="BQ464" s="284"/>
      <c r="BR464" s="284"/>
      <c r="BS464" s="284"/>
      <c r="BT464" s="284"/>
      <c r="BU464" s="284"/>
      <c r="BV464" s="284"/>
      <c r="BW464" s="284"/>
      <c r="BX464" s="284"/>
      <c r="BY464" s="284"/>
      <c r="BZ464" s="284"/>
      <c r="CA464" s="284"/>
      <c r="CB464" s="284"/>
      <c r="CC464" s="284"/>
      <c r="CD464" s="284"/>
      <c r="CE464" s="284"/>
      <c r="CF464" s="284"/>
      <c r="CG464" s="284"/>
      <c r="CH464" s="284"/>
      <c r="CI464" s="284"/>
      <c r="CJ464" s="284"/>
      <c r="CK464" s="284"/>
      <c r="CL464" s="284"/>
      <c r="CM464" s="284"/>
      <c r="CN464" s="284"/>
      <c r="CO464" s="284"/>
      <c r="CP464" s="284"/>
      <c r="CQ464" s="284"/>
    </row>
    <row r="465" spans="3:95" ht="14.25" customHeight="1" x14ac:dyDescent="0.35">
      <c r="C465" s="6"/>
      <c r="AY465" s="5"/>
      <c r="BF465" s="9"/>
      <c r="BG465" s="9"/>
      <c r="BH465" s="9"/>
      <c r="BI465" s="9"/>
      <c r="BJ465" s="9"/>
    </row>
    <row r="466" spans="3:95" ht="14.25" customHeight="1" x14ac:dyDescent="0.35">
      <c r="C466" s="6"/>
      <c r="D466" s="431" t="s">
        <v>831</v>
      </c>
      <c r="E466" s="431"/>
      <c r="F466" s="431"/>
      <c r="G466" s="431"/>
      <c r="H466" s="431"/>
      <c r="I466" s="431"/>
      <c r="J466" s="431"/>
      <c r="K466" s="431"/>
      <c r="L466" s="431"/>
      <c r="M466" s="431"/>
      <c r="N466" s="431"/>
      <c r="O466" s="431"/>
      <c r="P466" s="431"/>
      <c r="Q466" s="431"/>
      <c r="R466" s="431"/>
      <c r="S466" s="431"/>
      <c r="T466" s="431"/>
      <c r="U466" s="431"/>
      <c r="V466" s="431"/>
      <c r="W466" s="431"/>
      <c r="X466" s="431"/>
      <c r="Y466" s="431"/>
      <c r="Z466" s="431"/>
      <c r="AA466" s="431"/>
      <c r="AB466" s="431"/>
      <c r="AC466" s="431"/>
      <c r="AD466" s="431"/>
      <c r="AE466" s="431"/>
      <c r="AF466" s="431"/>
      <c r="AG466" s="431"/>
      <c r="AH466" s="431"/>
      <c r="AI466" s="431"/>
      <c r="AJ466" s="431"/>
      <c r="AK466" s="431"/>
      <c r="AL466" s="431"/>
      <c r="AM466" s="431"/>
      <c r="AN466" s="431"/>
      <c r="AO466" s="431"/>
      <c r="AP466" s="431"/>
      <c r="AQ466" s="431"/>
      <c r="AR466" s="431"/>
      <c r="AS466" s="431"/>
      <c r="AT466" s="431"/>
      <c r="AU466" s="215"/>
      <c r="AV466" s="215"/>
      <c r="AW466" s="215"/>
      <c r="AX466" s="9"/>
      <c r="AY466" s="431" t="s">
        <v>669</v>
      </c>
      <c r="AZ466" s="431"/>
      <c r="BA466" s="431"/>
      <c r="BB466" s="431"/>
      <c r="BC466" s="431"/>
      <c r="BD466" s="431"/>
      <c r="BE466" s="431"/>
      <c r="BF466" s="431"/>
      <c r="BG466" s="431"/>
      <c r="BH466" s="431"/>
      <c r="BI466" s="431"/>
      <c r="BJ466" s="431"/>
      <c r="BK466" s="431"/>
      <c r="BL466" s="431"/>
      <c r="BM466" s="431"/>
      <c r="BN466" s="431"/>
      <c r="BO466" s="431"/>
      <c r="BP466" s="431"/>
      <c r="BQ466" s="431"/>
      <c r="BR466" s="431"/>
      <c r="BS466" s="431"/>
      <c r="BT466" s="431"/>
      <c r="BU466" s="431"/>
      <c r="BV466" s="431"/>
      <c r="BW466" s="431"/>
      <c r="BX466" s="431"/>
      <c r="BY466" s="431"/>
      <c r="BZ466" s="431"/>
      <c r="CA466" s="431"/>
      <c r="CB466" s="431"/>
      <c r="CC466" s="431"/>
      <c r="CD466" s="431"/>
      <c r="CE466" s="431"/>
      <c r="CF466" s="431"/>
      <c r="CG466" s="431"/>
      <c r="CH466" s="431"/>
      <c r="CI466" s="431"/>
      <c r="CJ466" s="431"/>
      <c r="CK466" s="431"/>
      <c r="CL466" s="431"/>
      <c r="CM466" s="431"/>
      <c r="CN466" s="431"/>
      <c r="CO466" s="431"/>
      <c r="CP466" s="431"/>
      <c r="CQ466" s="431"/>
    </row>
    <row r="467" spans="3:95" ht="14.25" customHeight="1" x14ac:dyDescent="0.35">
      <c r="C467" s="6"/>
      <c r="D467" s="322"/>
      <c r="E467" s="322"/>
      <c r="F467" s="322"/>
      <c r="G467" s="322"/>
      <c r="H467" s="322"/>
      <c r="I467" s="322"/>
      <c r="J467" s="322"/>
      <c r="K467" s="322"/>
      <c r="L467" s="322"/>
      <c r="M467" s="322"/>
      <c r="N467" s="322"/>
      <c r="O467" s="322"/>
      <c r="P467" s="322"/>
      <c r="Q467" s="322"/>
      <c r="R467" s="322"/>
      <c r="S467" s="322"/>
      <c r="T467" s="322"/>
      <c r="U467" s="322"/>
      <c r="V467" s="322"/>
      <c r="W467" s="322"/>
      <c r="X467" s="322"/>
      <c r="Y467" s="322"/>
      <c r="Z467" s="322"/>
      <c r="AA467" s="322"/>
      <c r="AB467" s="322"/>
      <c r="AC467" s="322"/>
      <c r="AD467" s="322"/>
      <c r="AE467" s="322"/>
      <c r="AF467" s="322"/>
      <c r="AG467" s="322"/>
      <c r="AH467" s="322"/>
      <c r="AI467" s="322"/>
      <c r="AJ467" s="322"/>
      <c r="AK467" s="322"/>
      <c r="AL467" s="322"/>
      <c r="AM467" s="322"/>
      <c r="AN467" s="322"/>
      <c r="AO467" s="322"/>
      <c r="AP467" s="322"/>
      <c r="AQ467" s="322"/>
      <c r="AR467" s="322"/>
      <c r="AS467" s="322"/>
      <c r="AT467" s="322"/>
      <c r="AU467" s="217"/>
      <c r="AV467" s="217"/>
      <c r="AW467" s="217"/>
      <c r="AX467" s="9"/>
      <c r="AY467" s="322"/>
      <c r="AZ467" s="322"/>
      <c r="BA467" s="322"/>
      <c r="BB467" s="322"/>
      <c r="BC467" s="322"/>
      <c r="BD467" s="322"/>
      <c r="BE467" s="322"/>
      <c r="BF467" s="322"/>
      <c r="BG467" s="322"/>
      <c r="BH467" s="322"/>
      <c r="BI467" s="322"/>
      <c r="BJ467" s="322"/>
      <c r="BK467" s="322"/>
      <c r="BL467" s="322"/>
      <c r="BM467" s="322"/>
      <c r="BN467" s="322"/>
      <c r="BO467" s="322"/>
      <c r="BP467" s="322"/>
      <c r="BQ467" s="322"/>
      <c r="BR467" s="322"/>
      <c r="BS467" s="322"/>
      <c r="BT467" s="322"/>
      <c r="BU467" s="322"/>
      <c r="BV467" s="322"/>
      <c r="BW467" s="322"/>
      <c r="BX467" s="322"/>
      <c r="BY467" s="322"/>
      <c r="BZ467" s="322"/>
      <c r="CA467" s="322"/>
      <c r="CB467" s="322"/>
      <c r="CC467" s="322"/>
      <c r="CD467" s="322"/>
      <c r="CE467" s="322"/>
      <c r="CF467" s="322"/>
      <c r="CG467" s="322"/>
      <c r="CH467" s="322"/>
      <c r="CI467" s="322"/>
      <c r="CJ467" s="322"/>
      <c r="CK467" s="322"/>
      <c r="CL467" s="322"/>
      <c r="CM467" s="322"/>
      <c r="CN467" s="322"/>
      <c r="CO467" s="322"/>
      <c r="CP467" s="322"/>
      <c r="CQ467" s="322"/>
    </row>
    <row r="468" spans="3:95" ht="14.25" customHeight="1" x14ac:dyDescent="0.35">
      <c r="C468" s="6"/>
      <c r="D468" s="392" t="s">
        <v>670</v>
      </c>
      <c r="E468" s="392"/>
      <c r="F468" s="392"/>
      <c r="G468" s="392"/>
      <c r="H468" s="392"/>
      <c r="I468" s="392"/>
      <c r="J468" s="392"/>
      <c r="K468" s="392"/>
      <c r="L468" s="392"/>
      <c r="M468" s="392"/>
      <c r="N468" s="392"/>
      <c r="O468" s="392"/>
      <c r="P468" s="392"/>
      <c r="Q468" s="392"/>
      <c r="R468" s="392"/>
      <c r="S468" s="392"/>
      <c r="T468" s="392"/>
      <c r="U468" s="392"/>
      <c r="V468" s="392"/>
      <c r="W468" s="392"/>
      <c r="X468" s="392"/>
      <c r="Y468" s="392"/>
      <c r="Z468" s="392"/>
      <c r="AA468" s="392"/>
      <c r="AB468" s="392"/>
      <c r="AC468" s="392"/>
      <c r="AD468" s="392"/>
      <c r="AE468" s="392"/>
      <c r="AF468" s="392"/>
      <c r="AG468" s="392"/>
      <c r="AH468" s="392"/>
      <c r="AI468" s="392"/>
      <c r="AJ468" s="392"/>
      <c r="AK468" s="392"/>
      <c r="AL468" s="392"/>
      <c r="AM468" s="392"/>
      <c r="AN468" s="392"/>
      <c r="AO468" s="392"/>
      <c r="AP468" s="392"/>
      <c r="AQ468" s="392"/>
      <c r="AR468" s="392"/>
      <c r="AS468" s="392"/>
      <c r="AT468" s="392"/>
      <c r="AU468" s="214"/>
      <c r="AV468" s="214"/>
      <c r="AW468" s="214"/>
      <c r="AY468" s="456" t="s">
        <v>158</v>
      </c>
      <c r="AZ468" s="457"/>
      <c r="BA468" s="457"/>
      <c r="BB468" s="457"/>
      <c r="BC468" s="457"/>
      <c r="BD468" s="457"/>
      <c r="BE468" s="457"/>
      <c r="BF468" s="457"/>
      <c r="BG468" s="457"/>
      <c r="BH468" s="457"/>
      <c r="BI468" s="457"/>
      <c r="BJ468" s="457"/>
      <c r="BK468" s="457"/>
      <c r="BL468" s="457"/>
      <c r="BM468" s="457"/>
      <c r="BN468" s="457"/>
      <c r="BO468" s="457"/>
      <c r="BP468" s="457"/>
      <c r="BQ468" s="457"/>
      <c r="BR468" s="457"/>
      <c r="BS468" s="457"/>
      <c r="BT468" s="457"/>
      <c r="BU468" s="457"/>
      <c r="BV468" s="597"/>
      <c r="BW468" s="596" t="s">
        <v>308</v>
      </c>
      <c r="BX468" s="596"/>
      <c r="BY468" s="596"/>
      <c r="BZ468" s="596"/>
      <c r="CA468" s="596"/>
      <c r="CB468" s="596"/>
      <c r="CC468" s="596"/>
      <c r="CD468" s="596"/>
      <c r="CE468" s="596"/>
      <c r="CF468" s="596"/>
      <c r="CG468" s="596"/>
      <c r="CH468" s="596"/>
      <c r="CI468" s="596"/>
      <c r="CJ468" s="460" t="s">
        <v>182</v>
      </c>
      <c r="CK468" s="460"/>
      <c r="CL468" s="460"/>
      <c r="CM468" s="460"/>
      <c r="CN468" s="460"/>
      <c r="CO468" s="460"/>
      <c r="CP468" s="460"/>
      <c r="CQ468" s="460"/>
    </row>
    <row r="469" spans="3:95" ht="14.25" customHeight="1" x14ac:dyDescent="0.35">
      <c r="C469" s="6"/>
      <c r="D469" s="433" t="s">
        <v>671</v>
      </c>
      <c r="E469" s="433"/>
      <c r="F469" s="433"/>
      <c r="G469" s="433"/>
      <c r="H469" s="433"/>
      <c r="I469" s="433"/>
      <c r="J469" s="433"/>
      <c r="K469" s="433"/>
      <c r="L469" s="392" t="s">
        <v>666</v>
      </c>
      <c r="M469" s="392"/>
      <c r="N469" s="392"/>
      <c r="O469" s="392"/>
      <c r="P469" s="392"/>
      <c r="Q469" s="392"/>
      <c r="R469" s="392"/>
      <c r="S469" s="392"/>
      <c r="T469" s="392"/>
      <c r="U469" s="392"/>
      <c r="V469" s="392" t="s">
        <v>159</v>
      </c>
      <c r="W469" s="392"/>
      <c r="X469" s="392"/>
      <c r="Y469" s="392"/>
      <c r="Z469" s="392"/>
      <c r="AA469" s="392"/>
      <c r="AB469" s="392"/>
      <c r="AC469" s="392"/>
      <c r="AD469" s="392"/>
      <c r="AE469" s="392" t="s">
        <v>160</v>
      </c>
      <c r="AF469" s="392"/>
      <c r="AG469" s="392"/>
      <c r="AH469" s="392"/>
      <c r="AI469" s="392"/>
      <c r="AJ469" s="392"/>
      <c r="AK469" s="392"/>
      <c r="AL469" s="392"/>
      <c r="AM469" s="392" t="s">
        <v>121</v>
      </c>
      <c r="AN469" s="392"/>
      <c r="AO469" s="392"/>
      <c r="AP469" s="392"/>
      <c r="AQ469" s="392"/>
      <c r="AR469" s="392"/>
      <c r="AS469" s="392"/>
      <c r="AT469" s="392"/>
      <c r="AU469" s="214"/>
      <c r="AV469" s="214"/>
      <c r="AW469" s="214"/>
      <c r="AY469" s="458"/>
      <c r="AZ469" s="459"/>
      <c r="BA469" s="459"/>
      <c r="BB469" s="459"/>
      <c r="BC469" s="459"/>
      <c r="BD469" s="459"/>
      <c r="BE469" s="459"/>
      <c r="BF469" s="459"/>
      <c r="BG469" s="459"/>
      <c r="BH469" s="459"/>
      <c r="BI469" s="459"/>
      <c r="BJ469" s="459"/>
      <c r="BK469" s="459"/>
      <c r="BL469" s="459"/>
      <c r="BM469" s="459"/>
      <c r="BN469" s="459"/>
      <c r="BO469" s="459"/>
      <c r="BP469" s="459"/>
      <c r="BQ469" s="459"/>
      <c r="BR469" s="459"/>
      <c r="BS469" s="459"/>
      <c r="BT469" s="459"/>
      <c r="BU469" s="459"/>
      <c r="BV469" s="598"/>
      <c r="BW469" s="596"/>
      <c r="BX469" s="596"/>
      <c r="BY469" s="596"/>
      <c r="BZ469" s="596"/>
      <c r="CA469" s="596"/>
      <c r="CB469" s="596"/>
      <c r="CC469" s="596"/>
      <c r="CD469" s="596"/>
      <c r="CE469" s="596"/>
      <c r="CF469" s="596"/>
      <c r="CG469" s="596"/>
      <c r="CH469" s="596"/>
      <c r="CI469" s="596"/>
      <c r="CJ469" s="460"/>
      <c r="CK469" s="460"/>
      <c r="CL469" s="460"/>
      <c r="CM469" s="460"/>
      <c r="CN469" s="460"/>
      <c r="CO469" s="460"/>
      <c r="CP469" s="460"/>
      <c r="CQ469" s="460"/>
    </row>
    <row r="470" spans="3:95" ht="14.25" customHeight="1" x14ac:dyDescent="0.35">
      <c r="C470" s="6"/>
      <c r="D470" s="433"/>
      <c r="E470" s="433"/>
      <c r="F470" s="433"/>
      <c r="G470" s="433"/>
      <c r="H470" s="433"/>
      <c r="I470" s="433"/>
      <c r="J470" s="433"/>
      <c r="K470" s="433"/>
      <c r="L470" s="392"/>
      <c r="M470" s="392"/>
      <c r="N470" s="392"/>
      <c r="O470" s="392"/>
      <c r="P470" s="392"/>
      <c r="Q470" s="392"/>
      <c r="R470" s="392"/>
      <c r="S470" s="392"/>
      <c r="T470" s="392"/>
      <c r="U470" s="392"/>
      <c r="V470" s="392"/>
      <c r="W470" s="392"/>
      <c r="X470" s="392"/>
      <c r="Y470" s="392"/>
      <c r="Z470" s="392"/>
      <c r="AA470" s="392"/>
      <c r="AB470" s="392"/>
      <c r="AC470" s="392"/>
      <c r="AD470" s="392"/>
      <c r="AE470" s="392"/>
      <c r="AF470" s="392"/>
      <c r="AG470" s="392"/>
      <c r="AH470" s="392"/>
      <c r="AI470" s="392"/>
      <c r="AJ470" s="392"/>
      <c r="AK470" s="392"/>
      <c r="AL470" s="392"/>
      <c r="AM470" s="392"/>
      <c r="AN470" s="392"/>
      <c r="AO470" s="392"/>
      <c r="AP470" s="392"/>
      <c r="AQ470" s="392"/>
      <c r="AR470" s="392"/>
      <c r="AS470" s="392"/>
      <c r="AT470" s="392"/>
      <c r="AU470" s="214"/>
      <c r="AV470" s="214"/>
      <c r="AW470" s="214"/>
      <c r="AY470" s="446" t="s">
        <v>333</v>
      </c>
      <c r="AZ470" s="447"/>
      <c r="BA470" s="447"/>
      <c r="BB470" s="447"/>
      <c r="BC470" s="447"/>
      <c r="BD470" s="447"/>
      <c r="BE470" s="447"/>
      <c r="BF470" s="447"/>
      <c r="BG470" s="447"/>
      <c r="BH470" s="447"/>
      <c r="BI470" s="447"/>
      <c r="BJ470" s="447"/>
      <c r="BK470" s="447"/>
      <c r="BL470" s="447"/>
      <c r="BM470" s="447"/>
      <c r="BN470" s="447"/>
      <c r="BO470" s="447"/>
      <c r="BP470" s="447"/>
      <c r="BQ470" s="447"/>
      <c r="BR470" s="447"/>
      <c r="BS470" s="447"/>
      <c r="BT470" s="447"/>
      <c r="BU470" s="447"/>
      <c r="BV470" s="448"/>
      <c r="BW470" s="436">
        <v>0</v>
      </c>
      <c r="BX470" s="436"/>
      <c r="BY470" s="436"/>
      <c r="BZ470" s="436"/>
      <c r="CA470" s="436"/>
      <c r="CB470" s="436"/>
      <c r="CC470" s="436"/>
      <c r="CD470" s="436"/>
      <c r="CE470" s="436"/>
      <c r="CF470" s="436"/>
      <c r="CG470" s="436"/>
      <c r="CH470" s="436"/>
      <c r="CI470" s="436"/>
      <c r="CJ470" s="484">
        <v>0</v>
      </c>
      <c r="CK470" s="484"/>
      <c r="CL470" s="484"/>
      <c r="CM470" s="484"/>
      <c r="CN470" s="484"/>
      <c r="CO470" s="484"/>
      <c r="CP470" s="484"/>
      <c r="CQ470" s="484"/>
    </row>
    <row r="471" spans="3:95" ht="14.25" customHeight="1" x14ac:dyDescent="0.35">
      <c r="C471" s="6"/>
      <c r="D471" s="434" t="s">
        <v>119</v>
      </c>
      <c r="E471" s="434"/>
      <c r="F471" s="434"/>
      <c r="G471" s="434"/>
      <c r="H471" s="434"/>
      <c r="I471" s="434"/>
      <c r="J471" s="434"/>
      <c r="K471" s="434"/>
      <c r="L471" s="335">
        <v>0</v>
      </c>
      <c r="M471" s="335"/>
      <c r="N471" s="335"/>
      <c r="O471" s="335"/>
      <c r="P471" s="335"/>
      <c r="Q471" s="335"/>
      <c r="R471" s="335"/>
      <c r="S471" s="335"/>
      <c r="T471" s="335"/>
      <c r="U471" s="335"/>
      <c r="V471" s="316">
        <v>0</v>
      </c>
      <c r="W471" s="316"/>
      <c r="X471" s="316"/>
      <c r="Y471" s="316"/>
      <c r="Z471" s="316"/>
      <c r="AA471" s="316"/>
      <c r="AB471" s="316"/>
      <c r="AC471" s="316"/>
      <c r="AD471" s="316"/>
      <c r="AE471" s="316">
        <v>0</v>
      </c>
      <c r="AF471" s="316"/>
      <c r="AG471" s="316"/>
      <c r="AH471" s="316"/>
      <c r="AI471" s="316"/>
      <c r="AJ471" s="316"/>
      <c r="AK471" s="316"/>
      <c r="AL471" s="316"/>
      <c r="AM471" s="335">
        <v>0</v>
      </c>
      <c r="AN471" s="335"/>
      <c r="AO471" s="335"/>
      <c r="AP471" s="335"/>
      <c r="AQ471" s="335"/>
      <c r="AR471" s="335"/>
      <c r="AS471" s="335"/>
      <c r="AT471" s="335"/>
      <c r="AU471" s="211"/>
      <c r="AV471" s="211"/>
      <c r="AW471" s="211"/>
      <c r="AY471" s="446" t="s">
        <v>334</v>
      </c>
      <c r="AZ471" s="447"/>
      <c r="BA471" s="447"/>
      <c r="BB471" s="447"/>
      <c r="BC471" s="447"/>
      <c r="BD471" s="447"/>
      <c r="BE471" s="447"/>
      <c r="BF471" s="447"/>
      <c r="BG471" s="447"/>
      <c r="BH471" s="447"/>
      <c r="BI471" s="447"/>
      <c r="BJ471" s="447"/>
      <c r="BK471" s="447"/>
      <c r="BL471" s="447"/>
      <c r="BM471" s="447"/>
      <c r="BN471" s="447"/>
      <c r="BO471" s="447"/>
      <c r="BP471" s="447"/>
      <c r="BQ471" s="447"/>
      <c r="BR471" s="447"/>
      <c r="BS471" s="447"/>
      <c r="BT471" s="447"/>
      <c r="BU471" s="447"/>
      <c r="BV471" s="448"/>
      <c r="BW471" s="436">
        <v>0</v>
      </c>
      <c r="BX471" s="436"/>
      <c r="BY471" s="436"/>
      <c r="BZ471" s="436"/>
      <c r="CA471" s="436"/>
      <c r="CB471" s="436"/>
      <c r="CC471" s="436"/>
      <c r="CD471" s="436"/>
      <c r="CE471" s="436"/>
      <c r="CF471" s="436"/>
      <c r="CG471" s="436"/>
      <c r="CH471" s="436"/>
      <c r="CI471" s="436"/>
      <c r="CJ471" s="484">
        <v>0</v>
      </c>
      <c r="CK471" s="484"/>
      <c r="CL471" s="484"/>
      <c r="CM471" s="484"/>
      <c r="CN471" s="484"/>
      <c r="CO471" s="484"/>
      <c r="CP471" s="484"/>
      <c r="CQ471" s="484"/>
    </row>
    <row r="472" spans="3:95" ht="14.25" customHeight="1" x14ac:dyDescent="0.35">
      <c r="C472" s="6"/>
      <c r="D472" s="434" t="s">
        <v>107</v>
      </c>
      <c r="E472" s="434"/>
      <c r="F472" s="434"/>
      <c r="G472" s="434"/>
      <c r="H472" s="434"/>
      <c r="I472" s="434"/>
      <c r="J472" s="434"/>
      <c r="K472" s="434"/>
      <c r="L472" s="335">
        <v>0</v>
      </c>
      <c r="M472" s="335"/>
      <c r="N472" s="335"/>
      <c r="O472" s="335"/>
      <c r="P472" s="335"/>
      <c r="Q472" s="335"/>
      <c r="R472" s="335"/>
      <c r="S472" s="335"/>
      <c r="T472" s="335"/>
      <c r="U472" s="335"/>
      <c r="V472" s="316">
        <v>0</v>
      </c>
      <c r="W472" s="316"/>
      <c r="X472" s="316"/>
      <c r="Y472" s="316"/>
      <c r="Z472" s="316"/>
      <c r="AA472" s="316"/>
      <c r="AB472" s="316"/>
      <c r="AC472" s="316"/>
      <c r="AD472" s="316"/>
      <c r="AE472" s="316">
        <v>0</v>
      </c>
      <c r="AF472" s="316"/>
      <c r="AG472" s="316"/>
      <c r="AH472" s="316"/>
      <c r="AI472" s="316"/>
      <c r="AJ472" s="316"/>
      <c r="AK472" s="316"/>
      <c r="AL472" s="316"/>
      <c r="AM472" s="335">
        <v>0</v>
      </c>
      <c r="AN472" s="335"/>
      <c r="AO472" s="335"/>
      <c r="AP472" s="335"/>
      <c r="AQ472" s="335"/>
      <c r="AR472" s="335"/>
      <c r="AS472" s="335"/>
      <c r="AT472" s="335"/>
      <c r="AU472" s="211"/>
      <c r="AV472" s="211"/>
      <c r="AW472" s="211"/>
      <c r="AY472" s="446" t="s">
        <v>829</v>
      </c>
      <c r="AZ472" s="447"/>
      <c r="BA472" s="447"/>
      <c r="BB472" s="447"/>
      <c r="BC472" s="447"/>
      <c r="BD472" s="447"/>
      <c r="BE472" s="447"/>
      <c r="BF472" s="447"/>
      <c r="BG472" s="447"/>
      <c r="BH472" s="447"/>
      <c r="BI472" s="447"/>
      <c r="BJ472" s="447"/>
      <c r="BK472" s="447"/>
      <c r="BL472" s="447"/>
      <c r="BM472" s="447"/>
      <c r="BN472" s="447"/>
      <c r="BO472" s="447"/>
      <c r="BP472" s="447"/>
      <c r="BQ472" s="447"/>
      <c r="BR472" s="447"/>
      <c r="BS472" s="447"/>
      <c r="BT472" s="447"/>
      <c r="BU472" s="447"/>
      <c r="BV472" s="448"/>
      <c r="BW472" s="436">
        <v>0</v>
      </c>
      <c r="BX472" s="436"/>
      <c r="BY472" s="436"/>
      <c r="BZ472" s="436"/>
      <c r="CA472" s="436"/>
      <c r="CB472" s="436"/>
      <c r="CC472" s="436"/>
      <c r="CD472" s="436"/>
      <c r="CE472" s="436"/>
      <c r="CF472" s="436"/>
      <c r="CG472" s="436"/>
      <c r="CH472" s="436"/>
      <c r="CI472" s="436"/>
      <c r="CJ472" s="484">
        <f>+BW472+CJ474/100</f>
        <v>1</v>
      </c>
      <c r="CK472" s="484"/>
      <c r="CL472" s="484"/>
      <c r="CM472" s="484"/>
      <c r="CN472" s="484"/>
      <c r="CO472" s="484"/>
      <c r="CP472" s="484"/>
      <c r="CQ472" s="484"/>
    </row>
    <row r="473" spans="3:95" ht="14.25" customHeight="1" x14ac:dyDescent="0.35">
      <c r="C473" s="6"/>
      <c r="D473" s="434" t="s">
        <v>231</v>
      </c>
      <c r="E473" s="434"/>
      <c r="F473" s="434"/>
      <c r="G473" s="434"/>
      <c r="H473" s="434"/>
      <c r="I473" s="434"/>
      <c r="J473" s="434"/>
      <c r="K473" s="434"/>
      <c r="L473" s="335">
        <v>0</v>
      </c>
      <c r="M473" s="335"/>
      <c r="N473" s="335"/>
      <c r="O473" s="335"/>
      <c r="P473" s="335"/>
      <c r="Q473" s="335"/>
      <c r="R473" s="335"/>
      <c r="S473" s="335"/>
      <c r="T473" s="335"/>
      <c r="U473" s="335"/>
      <c r="V473" s="316">
        <v>0</v>
      </c>
      <c r="W473" s="316"/>
      <c r="X473" s="316"/>
      <c r="Y473" s="316"/>
      <c r="Z473" s="316"/>
      <c r="AA473" s="316"/>
      <c r="AB473" s="316"/>
      <c r="AC473" s="316"/>
      <c r="AD473" s="316"/>
      <c r="AE473" s="316">
        <v>0</v>
      </c>
      <c r="AF473" s="316"/>
      <c r="AG473" s="316"/>
      <c r="AH473" s="316"/>
      <c r="AI473" s="316"/>
      <c r="AJ473" s="316"/>
      <c r="AK473" s="316"/>
      <c r="AL473" s="316"/>
      <c r="AM473" s="335">
        <v>0</v>
      </c>
      <c r="AN473" s="335"/>
      <c r="AO473" s="335"/>
      <c r="AP473" s="335"/>
      <c r="AQ473" s="335"/>
      <c r="AR473" s="335"/>
      <c r="AS473" s="335"/>
      <c r="AT473" s="335"/>
      <c r="AU473" s="211"/>
      <c r="AV473" s="211"/>
      <c r="AW473" s="211"/>
      <c r="AY473" s="446" t="s">
        <v>830</v>
      </c>
      <c r="AZ473" s="447"/>
      <c r="BA473" s="447"/>
      <c r="BB473" s="447"/>
      <c r="BC473" s="447"/>
      <c r="BD473" s="447"/>
      <c r="BE473" s="447"/>
      <c r="BF473" s="447"/>
      <c r="BG473" s="447"/>
      <c r="BH473" s="447"/>
      <c r="BI473" s="447"/>
      <c r="BJ473" s="447"/>
      <c r="BK473" s="447"/>
      <c r="BL473" s="447"/>
      <c r="BM473" s="447"/>
      <c r="BN473" s="447"/>
      <c r="BO473" s="447"/>
      <c r="BP473" s="447"/>
      <c r="BQ473" s="447"/>
      <c r="BR473" s="447"/>
      <c r="BS473" s="447"/>
      <c r="BT473" s="447"/>
      <c r="BU473" s="447"/>
      <c r="BV473" s="448"/>
      <c r="BW473" s="436">
        <v>0</v>
      </c>
      <c r="BX473" s="436"/>
      <c r="BY473" s="436"/>
      <c r="BZ473" s="436"/>
      <c r="CA473" s="436"/>
      <c r="CB473" s="436"/>
      <c r="CC473" s="436"/>
      <c r="CD473" s="436"/>
      <c r="CE473" s="436"/>
      <c r="CF473" s="436"/>
      <c r="CG473" s="436"/>
      <c r="CH473" s="436"/>
      <c r="CI473" s="436"/>
      <c r="CJ473" s="484">
        <f>BW473+CJ474/100</f>
        <v>1</v>
      </c>
      <c r="CK473" s="484"/>
      <c r="CL473" s="484"/>
      <c r="CM473" s="484"/>
      <c r="CN473" s="484"/>
      <c r="CO473" s="484"/>
      <c r="CP473" s="484"/>
      <c r="CQ473" s="484"/>
    </row>
    <row r="474" spans="3:95" ht="14.25" customHeight="1" x14ac:dyDescent="0.35">
      <c r="C474" s="6"/>
      <c r="D474" s="434" t="s">
        <v>672</v>
      </c>
      <c r="E474" s="434"/>
      <c r="F474" s="434"/>
      <c r="G474" s="434"/>
      <c r="H474" s="434"/>
      <c r="I474" s="434"/>
      <c r="J474" s="434"/>
      <c r="K474" s="434"/>
      <c r="L474" s="335">
        <v>0</v>
      </c>
      <c r="M474" s="335"/>
      <c r="N474" s="335"/>
      <c r="O474" s="335"/>
      <c r="P474" s="335"/>
      <c r="Q474" s="335"/>
      <c r="R474" s="335"/>
      <c r="S474" s="335"/>
      <c r="T474" s="335"/>
      <c r="U474" s="335"/>
      <c r="V474" s="316">
        <v>0</v>
      </c>
      <c r="W474" s="316"/>
      <c r="X474" s="316"/>
      <c r="Y474" s="316"/>
      <c r="Z474" s="316"/>
      <c r="AA474" s="316"/>
      <c r="AB474" s="316"/>
      <c r="AC474" s="316"/>
      <c r="AD474" s="316"/>
      <c r="AE474" s="316">
        <v>0</v>
      </c>
      <c r="AF474" s="316"/>
      <c r="AG474" s="316"/>
      <c r="AH474" s="316"/>
      <c r="AI474" s="316"/>
      <c r="AJ474" s="316"/>
      <c r="AK474" s="316"/>
      <c r="AL474" s="316"/>
      <c r="AM474" s="335">
        <v>0</v>
      </c>
      <c r="AN474" s="335"/>
      <c r="AO474" s="335"/>
      <c r="AP474" s="335"/>
      <c r="AQ474" s="335"/>
      <c r="AR474" s="335"/>
      <c r="AS474" s="335"/>
      <c r="AT474" s="335"/>
      <c r="AU474" s="211"/>
      <c r="AV474" s="211"/>
      <c r="AW474" s="211"/>
      <c r="AY474" s="450" t="s">
        <v>1095</v>
      </c>
      <c r="AZ474" s="451"/>
      <c r="BA474" s="451"/>
      <c r="BB474" s="451"/>
      <c r="BC474" s="451"/>
      <c r="BD474" s="451"/>
      <c r="BE474" s="451"/>
      <c r="BF474" s="451"/>
      <c r="BG474" s="451"/>
      <c r="BH474" s="451"/>
      <c r="BI474" s="451"/>
      <c r="BJ474" s="451"/>
      <c r="BK474" s="451"/>
      <c r="BL474" s="451"/>
      <c r="BM474" s="451"/>
      <c r="BN474" s="451"/>
      <c r="BO474" s="451"/>
      <c r="BP474" s="451"/>
      <c r="BQ474" s="451"/>
      <c r="BR474" s="451"/>
      <c r="BS474" s="451"/>
      <c r="BT474" s="451"/>
      <c r="BU474" s="451"/>
      <c r="BV474" s="452"/>
      <c r="BW474" s="480">
        <v>0</v>
      </c>
      <c r="BX474" s="480"/>
      <c r="BY474" s="480"/>
      <c r="BZ474" s="480"/>
      <c r="CA474" s="480"/>
      <c r="CB474" s="480"/>
      <c r="CC474" s="480"/>
      <c r="CD474" s="480"/>
      <c r="CE474" s="480"/>
      <c r="CF474" s="480"/>
      <c r="CG474" s="480"/>
      <c r="CH474" s="480"/>
      <c r="CI474" s="480"/>
      <c r="CJ474" s="480">
        <v>100</v>
      </c>
      <c r="CK474" s="480"/>
      <c r="CL474" s="480"/>
      <c r="CM474" s="480"/>
      <c r="CN474" s="480"/>
      <c r="CO474" s="480"/>
      <c r="CP474" s="480"/>
      <c r="CQ474" s="480"/>
    </row>
    <row r="475" spans="3:95" ht="14.25" customHeight="1" x14ac:dyDescent="0.35">
      <c r="C475" s="6"/>
      <c r="D475" s="284" t="s">
        <v>1097</v>
      </c>
      <c r="E475" s="284"/>
      <c r="F475" s="284"/>
      <c r="G475" s="284"/>
      <c r="H475" s="284"/>
      <c r="I475" s="284"/>
      <c r="J475" s="284"/>
      <c r="K475" s="284"/>
      <c r="L475" s="284"/>
      <c r="M475" s="284"/>
      <c r="N475" s="284"/>
      <c r="O475" s="284"/>
      <c r="P475" s="284"/>
      <c r="Q475" s="284"/>
      <c r="R475" s="284"/>
      <c r="S475" s="284"/>
      <c r="T475" s="284"/>
      <c r="U475" s="284"/>
      <c r="V475" s="284"/>
      <c r="W475" s="284"/>
      <c r="X475" s="284"/>
      <c r="Y475" s="284"/>
      <c r="Z475" s="284"/>
      <c r="AA475" s="284"/>
      <c r="AB475" s="284"/>
      <c r="AC475" s="284"/>
      <c r="AD475" s="284"/>
      <c r="AE475" s="284"/>
      <c r="AF475" s="284"/>
      <c r="AG475" s="284"/>
      <c r="AH475" s="284"/>
      <c r="AI475" s="284"/>
      <c r="AJ475" s="284"/>
      <c r="AK475" s="284"/>
      <c r="AL475" s="284"/>
      <c r="AM475" s="284"/>
      <c r="AN475" s="284"/>
      <c r="AO475" s="284"/>
      <c r="AP475" s="284"/>
      <c r="AQ475" s="284"/>
      <c r="AR475" s="284"/>
      <c r="AS475" s="284"/>
      <c r="AT475" s="284"/>
      <c r="AU475" s="219"/>
      <c r="AV475" s="219"/>
      <c r="AW475" s="219"/>
      <c r="AY475" s="284" t="s">
        <v>1096</v>
      </c>
      <c r="AZ475" s="284"/>
      <c r="BA475" s="284"/>
      <c r="BB475" s="284"/>
      <c r="BC475" s="284"/>
      <c r="BD475" s="284"/>
      <c r="BE475" s="284"/>
      <c r="BF475" s="284"/>
      <c r="BG475" s="284"/>
      <c r="BH475" s="284"/>
      <c r="BI475" s="284"/>
      <c r="BJ475" s="284"/>
      <c r="BK475" s="284"/>
      <c r="BL475" s="284"/>
      <c r="BM475" s="284"/>
      <c r="BN475" s="284"/>
      <c r="BO475" s="284"/>
      <c r="BP475" s="284"/>
      <c r="BQ475" s="284"/>
      <c r="BR475" s="284"/>
      <c r="BS475" s="284"/>
      <c r="BT475" s="284"/>
      <c r="BU475" s="284"/>
      <c r="BV475" s="284"/>
      <c r="BW475" s="284"/>
      <c r="BX475" s="284"/>
      <c r="BY475" s="284"/>
      <c r="BZ475" s="284"/>
      <c r="CA475" s="284"/>
      <c r="CB475" s="284"/>
      <c r="CC475" s="284"/>
      <c r="CD475" s="284"/>
      <c r="CE475" s="284"/>
      <c r="CF475" s="284"/>
      <c r="CG475" s="284"/>
      <c r="CH475" s="284"/>
      <c r="CI475" s="284"/>
      <c r="CJ475" s="284"/>
      <c r="CK475" s="284"/>
      <c r="CL475" s="284"/>
      <c r="CM475" s="284"/>
      <c r="CN475" s="284"/>
      <c r="CO475" s="284"/>
      <c r="CP475" s="284"/>
      <c r="CQ475" s="284"/>
    </row>
    <row r="476" spans="3:95" ht="14.25" customHeight="1" x14ac:dyDescent="0.35">
      <c r="C476" s="6"/>
    </row>
    <row r="477" spans="3:95" ht="14.25" customHeight="1" x14ac:dyDescent="0.35">
      <c r="C477" s="6"/>
      <c r="D477" s="431" t="s">
        <v>673</v>
      </c>
      <c r="E477" s="431"/>
      <c r="F477" s="431"/>
      <c r="G477" s="431"/>
      <c r="H477" s="431"/>
      <c r="I477" s="431"/>
      <c r="J477" s="431"/>
      <c r="K477" s="431"/>
      <c r="L477" s="431"/>
      <c r="M477" s="431"/>
      <c r="N477" s="431"/>
      <c r="O477" s="431"/>
      <c r="P477" s="431"/>
      <c r="Q477" s="431"/>
      <c r="R477" s="431"/>
      <c r="S477" s="431"/>
      <c r="T477" s="431"/>
      <c r="U477" s="431"/>
      <c r="V477" s="431"/>
      <c r="W477" s="431"/>
      <c r="X477" s="431"/>
      <c r="Y477" s="431"/>
      <c r="Z477" s="431"/>
      <c r="AA477" s="431"/>
      <c r="AB477" s="431"/>
      <c r="AC477" s="431"/>
      <c r="AD477" s="431"/>
      <c r="AE477" s="431"/>
      <c r="AF477" s="431"/>
      <c r="AG477" s="431"/>
      <c r="AH477" s="431"/>
      <c r="AI477" s="431"/>
      <c r="AJ477" s="431"/>
      <c r="AK477" s="431"/>
      <c r="AL477" s="431"/>
      <c r="AM477" s="431"/>
      <c r="AN477" s="431"/>
      <c r="AO477" s="431"/>
      <c r="AP477" s="431"/>
      <c r="AQ477" s="431"/>
      <c r="AR477" s="431"/>
      <c r="AS477" s="431"/>
      <c r="AT477" s="431"/>
      <c r="AU477" s="215"/>
      <c r="AV477" s="215"/>
      <c r="AW477" s="215"/>
      <c r="AY477" s="410" t="s">
        <v>674</v>
      </c>
      <c r="AZ477" s="410"/>
      <c r="BA477" s="410"/>
      <c r="BB477" s="410"/>
      <c r="BC477" s="410"/>
      <c r="BD477" s="410"/>
      <c r="BE477" s="410"/>
      <c r="BF477" s="410"/>
      <c r="BG477" s="410"/>
      <c r="BH477" s="410"/>
      <c r="BI477" s="410"/>
      <c r="BJ477" s="410"/>
      <c r="BK477" s="410"/>
      <c r="BL477" s="410"/>
      <c r="BM477" s="410"/>
      <c r="BN477" s="410"/>
      <c r="BO477" s="410"/>
      <c r="BP477" s="410"/>
      <c r="BQ477" s="410"/>
      <c r="BR477" s="410"/>
      <c r="BS477" s="410"/>
      <c r="BT477" s="410"/>
      <c r="BU477" s="410"/>
      <c r="BV477" s="410"/>
      <c r="BW477" s="410"/>
      <c r="BX477" s="410"/>
      <c r="BY477" s="410"/>
      <c r="BZ477" s="410"/>
      <c r="CA477" s="410"/>
      <c r="CB477" s="410"/>
      <c r="CC477" s="410"/>
      <c r="CD477" s="410"/>
      <c r="CE477" s="410"/>
      <c r="CF477" s="410"/>
      <c r="CG477" s="410"/>
      <c r="CH477" s="410"/>
      <c r="CI477" s="410"/>
      <c r="CJ477" s="410"/>
      <c r="CK477" s="410"/>
      <c r="CL477" s="410"/>
      <c r="CM477" s="410"/>
      <c r="CN477" s="410"/>
      <c r="CO477" s="410"/>
      <c r="CP477" s="410"/>
      <c r="CQ477" s="410"/>
    </row>
    <row r="478" spans="3:95" ht="14.25" customHeight="1" x14ac:dyDescent="0.35">
      <c r="C478" s="6"/>
      <c r="D478" s="322"/>
      <c r="E478" s="322"/>
      <c r="F478" s="322"/>
      <c r="G478" s="322"/>
      <c r="H478" s="322"/>
      <c r="I478" s="322"/>
      <c r="J478" s="322"/>
      <c r="K478" s="322"/>
      <c r="L478" s="322"/>
      <c r="M478" s="322"/>
      <c r="N478" s="322"/>
      <c r="O478" s="322"/>
      <c r="P478" s="322"/>
      <c r="Q478" s="322"/>
      <c r="R478" s="322"/>
      <c r="S478" s="322"/>
      <c r="T478" s="322"/>
      <c r="U478" s="322"/>
      <c r="V478" s="322"/>
      <c r="W478" s="322"/>
      <c r="X478" s="322"/>
      <c r="Y478" s="322"/>
      <c r="Z478" s="322"/>
      <c r="AA478" s="322"/>
      <c r="AB478" s="322"/>
      <c r="AC478" s="322"/>
      <c r="AD478" s="322"/>
      <c r="AE478" s="322"/>
      <c r="AF478" s="322"/>
      <c r="AG478" s="322"/>
      <c r="AH478" s="322"/>
      <c r="AI478" s="322"/>
      <c r="AJ478" s="322"/>
      <c r="AK478" s="322"/>
      <c r="AL478" s="322"/>
      <c r="AM478" s="322"/>
      <c r="AN478" s="322"/>
      <c r="AO478" s="322"/>
      <c r="AP478" s="322"/>
      <c r="AQ478" s="322"/>
      <c r="AR478" s="322"/>
      <c r="AS478" s="322"/>
      <c r="AT478" s="322"/>
      <c r="AU478" s="217"/>
      <c r="AV478" s="217"/>
      <c r="AW478" s="217"/>
      <c r="AY478" s="296"/>
      <c r="AZ478" s="296"/>
      <c r="BA478" s="296"/>
      <c r="BB478" s="296"/>
      <c r="BC478" s="296"/>
      <c r="BD478" s="296"/>
      <c r="BE478" s="296"/>
      <c r="BF478" s="296"/>
      <c r="BG478" s="296"/>
      <c r="BH478" s="296"/>
      <c r="BI478" s="296"/>
      <c r="BJ478" s="296"/>
      <c r="BK478" s="296"/>
      <c r="BL478" s="296"/>
      <c r="BM478" s="296"/>
      <c r="BN478" s="296"/>
      <c r="BO478" s="296"/>
      <c r="BP478" s="296"/>
      <c r="BQ478" s="296"/>
      <c r="BR478" s="296"/>
      <c r="BS478" s="296"/>
      <c r="BT478" s="296"/>
      <c r="BU478" s="296"/>
      <c r="BV478" s="296"/>
      <c r="BW478" s="296"/>
      <c r="BX478" s="296"/>
      <c r="BY478" s="296"/>
      <c r="BZ478" s="296"/>
      <c r="CA478" s="296"/>
      <c r="CB478" s="296"/>
      <c r="CC478" s="296"/>
      <c r="CD478" s="296"/>
      <c r="CE478" s="296"/>
      <c r="CF478" s="296"/>
      <c r="CG478" s="296"/>
      <c r="CH478" s="296"/>
      <c r="CI478" s="296"/>
      <c r="CJ478" s="296"/>
      <c r="CK478" s="296"/>
      <c r="CL478" s="296"/>
      <c r="CM478" s="296"/>
      <c r="CN478" s="296"/>
      <c r="CO478" s="296"/>
      <c r="CP478" s="296"/>
      <c r="CQ478" s="296"/>
    </row>
    <row r="479" spans="3:95" ht="14.25" customHeight="1" x14ac:dyDescent="0.35">
      <c r="C479" s="6"/>
      <c r="D479" s="286" t="s">
        <v>329</v>
      </c>
      <c r="E479" s="287"/>
      <c r="F479" s="287"/>
      <c r="G479" s="287"/>
      <c r="H479" s="287"/>
      <c r="I479" s="287"/>
      <c r="J479" s="287"/>
      <c r="K479" s="287"/>
      <c r="L479" s="287"/>
      <c r="M479" s="287"/>
      <c r="N479" s="287"/>
      <c r="O479" s="287"/>
      <c r="P479" s="287"/>
      <c r="Q479" s="287"/>
      <c r="R479" s="287"/>
      <c r="S479" s="287"/>
      <c r="T479" s="287"/>
      <c r="U479" s="287"/>
      <c r="V479" s="287"/>
      <c r="W479" s="287"/>
      <c r="X479" s="287"/>
      <c r="Y479" s="287"/>
      <c r="Z479" s="287"/>
      <c r="AA479" s="287"/>
      <c r="AB479" s="287"/>
      <c r="AC479" s="287"/>
      <c r="AD479" s="287"/>
      <c r="AE479" s="287"/>
      <c r="AF479" s="288"/>
      <c r="AG479" s="392" t="s">
        <v>330</v>
      </c>
      <c r="AH479" s="392"/>
      <c r="AI479" s="392"/>
      <c r="AJ479" s="392"/>
      <c r="AK479" s="392"/>
      <c r="AL479" s="392"/>
      <c r="AM479" s="392"/>
      <c r="AN479" s="392"/>
      <c r="AO479" s="392"/>
      <c r="AP479" s="392"/>
      <c r="AQ479" s="392"/>
      <c r="AR479" s="392"/>
      <c r="AS479" s="392"/>
      <c r="AT479" s="392"/>
      <c r="AU479" s="214"/>
      <c r="AV479" s="214"/>
      <c r="AW479" s="214"/>
      <c r="AY479" s="286" t="s">
        <v>329</v>
      </c>
      <c r="AZ479" s="287"/>
      <c r="BA479" s="287"/>
      <c r="BB479" s="287"/>
      <c r="BC479" s="287"/>
      <c r="BD479" s="287"/>
      <c r="BE479" s="287"/>
      <c r="BF479" s="287"/>
      <c r="BG479" s="287"/>
      <c r="BH479" s="287"/>
      <c r="BI479" s="287"/>
      <c r="BJ479" s="287"/>
      <c r="BK479" s="287"/>
      <c r="BL479" s="287"/>
      <c r="BM479" s="287"/>
      <c r="BN479" s="287"/>
      <c r="BO479" s="287"/>
      <c r="BP479" s="287"/>
      <c r="BQ479" s="287"/>
      <c r="BR479" s="287"/>
      <c r="BS479" s="287"/>
      <c r="BT479" s="287"/>
      <c r="BU479" s="287"/>
      <c r="BV479" s="287"/>
      <c r="BW479" s="287"/>
      <c r="BX479" s="287"/>
      <c r="BY479" s="287"/>
      <c r="BZ479" s="287"/>
      <c r="CA479" s="287"/>
      <c r="CB479" s="287"/>
      <c r="CC479" s="287"/>
      <c r="CD479" s="287"/>
      <c r="CE479" s="287"/>
      <c r="CF479" s="288"/>
      <c r="CG479" s="392" t="s">
        <v>330</v>
      </c>
      <c r="CH479" s="392"/>
      <c r="CI479" s="392"/>
      <c r="CJ479" s="392"/>
      <c r="CK479" s="392"/>
      <c r="CL479" s="392"/>
      <c r="CM479" s="392"/>
      <c r="CN479" s="392"/>
      <c r="CO479" s="392"/>
      <c r="CP479" s="392"/>
      <c r="CQ479" s="392"/>
    </row>
    <row r="480" spans="3:95" ht="14.25" customHeight="1" x14ac:dyDescent="0.35">
      <c r="C480" s="6"/>
      <c r="D480" s="289"/>
      <c r="E480" s="290"/>
      <c r="F480" s="290"/>
      <c r="G480" s="290"/>
      <c r="H480" s="290"/>
      <c r="I480" s="290"/>
      <c r="J480" s="290"/>
      <c r="K480" s="290"/>
      <c r="L480" s="290"/>
      <c r="M480" s="290"/>
      <c r="N480" s="290"/>
      <c r="O480" s="290"/>
      <c r="P480" s="290"/>
      <c r="Q480" s="290"/>
      <c r="R480" s="290"/>
      <c r="S480" s="290"/>
      <c r="T480" s="290"/>
      <c r="U480" s="290"/>
      <c r="V480" s="290"/>
      <c r="W480" s="290"/>
      <c r="X480" s="290"/>
      <c r="Y480" s="290"/>
      <c r="Z480" s="290"/>
      <c r="AA480" s="290"/>
      <c r="AB480" s="290"/>
      <c r="AC480" s="290"/>
      <c r="AD480" s="290"/>
      <c r="AE480" s="290"/>
      <c r="AF480" s="291"/>
      <c r="AG480" s="392" t="s">
        <v>121</v>
      </c>
      <c r="AH480" s="392"/>
      <c r="AI480" s="392"/>
      <c r="AJ480" s="392"/>
      <c r="AK480" s="393" t="s">
        <v>675</v>
      </c>
      <c r="AL480" s="394"/>
      <c r="AM480" s="394"/>
      <c r="AN480" s="394"/>
      <c r="AO480" s="392" t="s">
        <v>676</v>
      </c>
      <c r="AP480" s="392"/>
      <c r="AQ480" s="392"/>
      <c r="AR480" s="393" t="s">
        <v>111</v>
      </c>
      <c r="AS480" s="394"/>
      <c r="AT480" s="395"/>
      <c r="AU480" s="214"/>
      <c r="AV480" s="214"/>
      <c r="AW480" s="214"/>
      <c r="AY480" s="289"/>
      <c r="AZ480" s="290"/>
      <c r="BA480" s="290"/>
      <c r="BB480" s="290"/>
      <c r="BC480" s="290"/>
      <c r="BD480" s="290"/>
      <c r="BE480" s="290"/>
      <c r="BF480" s="290"/>
      <c r="BG480" s="290"/>
      <c r="BH480" s="290"/>
      <c r="BI480" s="290"/>
      <c r="BJ480" s="290"/>
      <c r="BK480" s="290"/>
      <c r="BL480" s="290"/>
      <c r="BM480" s="290"/>
      <c r="BN480" s="290"/>
      <c r="BO480" s="290"/>
      <c r="BP480" s="290"/>
      <c r="BQ480" s="290"/>
      <c r="BR480" s="290"/>
      <c r="BS480" s="290"/>
      <c r="BT480" s="290"/>
      <c r="BU480" s="290"/>
      <c r="BV480" s="290"/>
      <c r="BW480" s="290"/>
      <c r="BX480" s="290"/>
      <c r="BY480" s="290"/>
      <c r="BZ480" s="290"/>
      <c r="CA480" s="290"/>
      <c r="CB480" s="290"/>
      <c r="CC480" s="290"/>
      <c r="CD480" s="290"/>
      <c r="CE480" s="290"/>
      <c r="CF480" s="291"/>
      <c r="CG480" s="392"/>
      <c r="CH480" s="392"/>
      <c r="CI480" s="392"/>
      <c r="CJ480" s="392"/>
      <c r="CK480" s="392"/>
      <c r="CL480" s="392"/>
      <c r="CM480" s="392"/>
      <c r="CN480" s="392"/>
      <c r="CO480" s="392"/>
      <c r="CP480" s="392"/>
      <c r="CQ480" s="392"/>
    </row>
    <row r="481" spans="3:97" ht="14.25" customHeight="1" x14ac:dyDescent="0.35">
      <c r="C481" s="6"/>
      <c r="D481" s="481" t="s">
        <v>677</v>
      </c>
      <c r="E481" s="482"/>
      <c r="F481" s="482"/>
      <c r="G481" s="482"/>
      <c r="H481" s="482"/>
      <c r="I481" s="482"/>
      <c r="J481" s="482"/>
      <c r="K481" s="482"/>
      <c r="L481" s="482"/>
      <c r="M481" s="482"/>
      <c r="N481" s="482"/>
      <c r="O481" s="482"/>
      <c r="P481" s="482"/>
      <c r="Q481" s="482"/>
      <c r="R481" s="482"/>
      <c r="S481" s="482"/>
      <c r="T481" s="482"/>
      <c r="U481" s="482"/>
      <c r="V481" s="482"/>
      <c r="W481" s="482"/>
      <c r="X481" s="482"/>
      <c r="Y481" s="482"/>
      <c r="Z481" s="482"/>
      <c r="AA481" s="482"/>
      <c r="AB481" s="482"/>
      <c r="AC481" s="482"/>
      <c r="AD481" s="482"/>
      <c r="AE481" s="482"/>
      <c r="AF481" s="483"/>
      <c r="AG481" s="436">
        <v>0</v>
      </c>
      <c r="AH481" s="436"/>
      <c r="AI481" s="436"/>
      <c r="AJ481" s="436"/>
      <c r="AK481" s="436">
        <v>0</v>
      </c>
      <c r="AL481" s="436"/>
      <c r="AM481" s="436"/>
      <c r="AN481" s="436"/>
      <c r="AO481" s="436">
        <v>0</v>
      </c>
      <c r="AP481" s="436"/>
      <c r="AQ481" s="436"/>
      <c r="AR481" s="436">
        <v>0</v>
      </c>
      <c r="AS481" s="436"/>
      <c r="AT481" s="436"/>
      <c r="AU481" s="255"/>
      <c r="AV481" s="255"/>
      <c r="AW481" s="255"/>
      <c r="AY481" s="446" t="s">
        <v>678</v>
      </c>
      <c r="AZ481" s="447"/>
      <c r="BA481" s="447"/>
      <c r="BB481" s="447"/>
      <c r="BC481" s="447"/>
      <c r="BD481" s="447"/>
      <c r="BE481" s="447"/>
      <c r="BF481" s="447"/>
      <c r="BG481" s="447"/>
      <c r="BH481" s="447"/>
      <c r="BI481" s="447"/>
      <c r="BJ481" s="447"/>
      <c r="BK481" s="447"/>
      <c r="BL481" s="447"/>
      <c r="BM481" s="447"/>
      <c r="BN481" s="447"/>
      <c r="BO481" s="447"/>
      <c r="BP481" s="447"/>
      <c r="BQ481" s="447"/>
      <c r="BR481" s="447"/>
      <c r="BS481" s="447"/>
      <c r="BT481" s="447"/>
      <c r="BU481" s="447"/>
      <c r="BV481" s="447"/>
      <c r="BW481" s="447"/>
      <c r="BX481" s="447"/>
      <c r="BY481" s="447"/>
      <c r="BZ481" s="447"/>
      <c r="CA481" s="447"/>
      <c r="CB481" s="447"/>
      <c r="CC481" s="447"/>
      <c r="CD481" s="447"/>
      <c r="CE481" s="447"/>
      <c r="CF481" s="448"/>
      <c r="CG481" s="436">
        <v>0</v>
      </c>
      <c r="CH481" s="436"/>
      <c r="CI481" s="436"/>
      <c r="CJ481" s="436"/>
      <c r="CK481" s="436"/>
      <c r="CL481" s="436"/>
      <c r="CM481" s="436"/>
      <c r="CN481" s="436"/>
      <c r="CO481" s="436"/>
      <c r="CP481" s="436"/>
      <c r="CQ481" s="436"/>
    </row>
    <row r="482" spans="3:97" ht="14.25" customHeight="1" x14ac:dyDescent="0.35">
      <c r="C482" s="6"/>
      <c r="D482" s="437" t="s">
        <v>679</v>
      </c>
      <c r="E482" s="438"/>
      <c r="F482" s="438"/>
      <c r="G482" s="438"/>
      <c r="H482" s="438"/>
      <c r="I482" s="438"/>
      <c r="J482" s="438"/>
      <c r="K482" s="438"/>
      <c r="L482" s="438"/>
      <c r="M482" s="438"/>
      <c r="N482" s="438"/>
      <c r="O482" s="438"/>
      <c r="P482" s="438"/>
      <c r="Q482" s="438"/>
      <c r="R482" s="438"/>
      <c r="S482" s="438"/>
      <c r="T482" s="438"/>
      <c r="U482" s="438"/>
      <c r="V482" s="438"/>
      <c r="W482" s="438"/>
      <c r="X482" s="438"/>
      <c r="Y482" s="438"/>
      <c r="Z482" s="438"/>
      <c r="AA482" s="438"/>
      <c r="AB482" s="438"/>
      <c r="AC482" s="438"/>
      <c r="AD482" s="438"/>
      <c r="AE482" s="438"/>
      <c r="AF482" s="439"/>
      <c r="AG482" s="436">
        <v>0</v>
      </c>
      <c r="AH482" s="436"/>
      <c r="AI482" s="436"/>
      <c r="AJ482" s="436"/>
      <c r="AK482" s="436">
        <v>0</v>
      </c>
      <c r="AL482" s="436"/>
      <c r="AM482" s="436"/>
      <c r="AN482" s="436"/>
      <c r="AO482" s="436">
        <v>0</v>
      </c>
      <c r="AP482" s="436"/>
      <c r="AQ482" s="436"/>
      <c r="AR482" s="436">
        <v>0</v>
      </c>
      <c r="AS482" s="436"/>
      <c r="AT482" s="436"/>
      <c r="AU482" s="255"/>
      <c r="AV482" s="255"/>
      <c r="AW482" s="255"/>
      <c r="AY482" s="446" t="s">
        <v>680</v>
      </c>
      <c r="AZ482" s="447"/>
      <c r="BA482" s="447"/>
      <c r="BB482" s="447"/>
      <c r="BC482" s="447"/>
      <c r="BD482" s="447"/>
      <c r="BE482" s="447"/>
      <c r="BF482" s="447"/>
      <c r="BG482" s="447"/>
      <c r="BH482" s="447"/>
      <c r="BI482" s="447"/>
      <c r="BJ482" s="447"/>
      <c r="BK482" s="447"/>
      <c r="BL482" s="447"/>
      <c r="BM482" s="447"/>
      <c r="BN482" s="447"/>
      <c r="BO482" s="447"/>
      <c r="BP482" s="447"/>
      <c r="BQ482" s="447"/>
      <c r="BR482" s="447"/>
      <c r="BS482" s="447"/>
      <c r="BT482" s="447"/>
      <c r="BU482" s="447"/>
      <c r="BV482" s="447"/>
      <c r="BW482" s="447"/>
      <c r="BX482" s="447"/>
      <c r="BY482" s="447"/>
      <c r="BZ482" s="447"/>
      <c r="CA482" s="447"/>
      <c r="CB482" s="447"/>
      <c r="CC482" s="447"/>
      <c r="CD482" s="447"/>
      <c r="CE482" s="447"/>
      <c r="CF482" s="448"/>
      <c r="CG482" s="436">
        <v>0</v>
      </c>
      <c r="CH482" s="436"/>
      <c r="CI482" s="436"/>
      <c r="CJ482" s="436"/>
      <c r="CK482" s="436"/>
      <c r="CL482" s="436"/>
      <c r="CM482" s="436"/>
      <c r="CN482" s="436"/>
      <c r="CO482" s="436"/>
      <c r="CP482" s="436"/>
      <c r="CQ482" s="436"/>
    </row>
    <row r="483" spans="3:97" ht="14.25" customHeight="1" x14ac:dyDescent="0.35">
      <c r="C483" s="6"/>
      <c r="D483" s="437" t="s">
        <v>681</v>
      </c>
      <c r="E483" s="438"/>
      <c r="F483" s="438"/>
      <c r="G483" s="438"/>
      <c r="H483" s="438"/>
      <c r="I483" s="438"/>
      <c r="J483" s="438"/>
      <c r="K483" s="438"/>
      <c r="L483" s="438"/>
      <c r="M483" s="438"/>
      <c r="N483" s="438"/>
      <c r="O483" s="438"/>
      <c r="P483" s="438"/>
      <c r="Q483" s="438"/>
      <c r="R483" s="438"/>
      <c r="S483" s="438"/>
      <c r="T483" s="438"/>
      <c r="U483" s="438"/>
      <c r="V483" s="438"/>
      <c r="W483" s="438"/>
      <c r="X483" s="438"/>
      <c r="Y483" s="438"/>
      <c r="Z483" s="438"/>
      <c r="AA483" s="438"/>
      <c r="AB483" s="438"/>
      <c r="AC483" s="438"/>
      <c r="AD483" s="438"/>
      <c r="AE483" s="438"/>
      <c r="AF483" s="439"/>
      <c r="AG483" s="436">
        <v>0</v>
      </c>
      <c r="AH483" s="436"/>
      <c r="AI483" s="436"/>
      <c r="AJ483" s="436"/>
      <c r="AK483" s="436">
        <v>0</v>
      </c>
      <c r="AL483" s="436"/>
      <c r="AM483" s="436"/>
      <c r="AN483" s="436"/>
      <c r="AO483" s="436">
        <v>0</v>
      </c>
      <c r="AP483" s="436"/>
      <c r="AQ483" s="436"/>
      <c r="AR483" s="436">
        <v>0</v>
      </c>
      <c r="AS483" s="436"/>
      <c r="AT483" s="436"/>
      <c r="AU483" s="255"/>
      <c r="AV483" s="255"/>
      <c r="AW483" s="255"/>
      <c r="AY483" s="446" t="s">
        <v>682</v>
      </c>
      <c r="AZ483" s="447"/>
      <c r="BA483" s="447"/>
      <c r="BB483" s="447"/>
      <c r="BC483" s="447"/>
      <c r="BD483" s="447"/>
      <c r="BE483" s="447"/>
      <c r="BF483" s="447"/>
      <c r="BG483" s="447"/>
      <c r="BH483" s="447"/>
      <c r="BI483" s="447"/>
      <c r="BJ483" s="447"/>
      <c r="BK483" s="447"/>
      <c r="BL483" s="447"/>
      <c r="BM483" s="447"/>
      <c r="BN483" s="447"/>
      <c r="BO483" s="447"/>
      <c r="BP483" s="447"/>
      <c r="BQ483" s="447"/>
      <c r="BR483" s="447"/>
      <c r="BS483" s="447"/>
      <c r="BT483" s="447"/>
      <c r="BU483" s="447"/>
      <c r="BV483" s="447"/>
      <c r="BW483" s="447"/>
      <c r="BX483" s="447"/>
      <c r="BY483" s="447"/>
      <c r="BZ483" s="447"/>
      <c r="CA483" s="447"/>
      <c r="CB483" s="447"/>
      <c r="CC483" s="447"/>
      <c r="CD483" s="447"/>
      <c r="CE483" s="447"/>
      <c r="CF483" s="448"/>
      <c r="CG483" s="436">
        <v>0</v>
      </c>
      <c r="CH483" s="436"/>
      <c r="CI483" s="436"/>
      <c r="CJ483" s="436"/>
      <c r="CK483" s="436"/>
      <c r="CL483" s="436"/>
      <c r="CM483" s="436"/>
      <c r="CN483" s="436"/>
      <c r="CO483" s="436"/>
      <c r="CP483" s="436"/>
      <c r="CQ483" s="436"/>
    </row>
    <row r="484" spans="3:97" ht="14.25" customHeight="1" x14ac:dyDescent="0.35">
      <c r="C484" s="6"/>
      <c r="D484" s="437" t="s">
        <v>683</v>
      </c>
      <c r="E484" s="438"/>
      <c r="F484" s="438"/>
      <c r="G484" s="438"/>
      <c r="H484" s="438"/>
      <c r="I484" s="438"/>
      <c r="J484" s="438"/>
      <c r="K484" s="438"/>
      <c r="L484" s="438"/>
      <c r="M484" s="438"/>
      <c r="N484" s="438"/>
      <c r="O484" s="438"/>
      <c r="P484" s="438"/>
      <c r="Q484" s="438"/>
      <c r="R484" s="438"/>
      <c r="S484" s="438"/>
      <c r="T484" s="438"/>
      <c r="U484" s="438"/>
      <c r="V484" s="438"/>
      <c r="W484" s="438"/>
      <c r="X484" s="438"/>
      <c r="Y484" s="438"/>
      <c r="Z484" s="438"/>
      <c r="AA484" s="438"/>
      <c r="AB484" s="438"/>
      <c r="AC484" s="438"/>
      <c r="AD484" s="438"/>
      <c r="AE484" s="438"/>
      <c r="AF484" s="439"/>
      <c r="AG484" s="436">
        <v>0</v>
      </c>
      <c r="AH484" s="436"/>
      <c r="AI484" s="436"/>
      <c r="AJ484" s="436"/>
      <c r="AK484" s="436">
        <v>0</v>
      </c>
      <c r="AL484" s="436"/>
      <c r="AM484" s="436"/>
      <c r="AN484" s="436"/>
      <c r="AO484" s="436">
        <v>0</v>
      </c>
      <c r="AP484" s="436"/>
      <c r="AQ484" s="436"/>
      <c r="AR484" s="436">
        <v>0</v>
      </c>
      <c r="AS484" s="436"/>
      <c r="AT484" s="436"/>
      <c r="AU484" s="255"/>
      <c r="AV484" s="255"/>
      <c r="AW484" s="255"/>
      <c r="AX484" s="9"/>
      <c r="AY484" s="446" t="s">
        <v>684</v>
      </c>
      <c r="AZ484" s="447"/>
      <c r="BA484" s="447"/>
      <c r="BB484" s="447"/>
      <c r="BC484" s="447"/>
      <c r="BD484" s="447"/>
      <c r="BE484" s="447"/>
      <c r="BF484" s="447"/>
      <c r="BG484" s="447"/>
      <c r="BH484" s="447"/>
      <c r="BI484" s="447"/>
      <c r="BJ484" s="447"/>
      <c r="BK484" s="447"/>
      <c r="BL484" s="447"/>
      <c r="BM484" s="447"/>
      <c r="BN484" s="447"/>
      <c r="BO484" s="447"/>
      <c r="BP484" s="447"/>
      <c r="BQ484" s="447"/>
      <c r="BR484" s="447"/>
      <c r="BS484" s="447"/>
      <c r="BT484" s="447"/>
      <c r="BU484" s="447"/>
      <c r="BV484" s="447"/>
      <c r="BW484" s="447"/>
      <c r="BX484" s="447"/>
      <c r="BY484" s="447"/>
      <c r="BZ484" s="447"/>
      <c r="CA484" s="447"/>
      <c r="CB484" s="447"/>
      <c r="CC484" s="447"/>
      <c r="CD484" s="447"/>
      <c r="CE484" s="447"/>
      <c r="CF484" s="448"/>
      <c r="CG484" s="436">
        <v>0</v>
      </c>
      <c r="CH484" s="436"/>
      <c r="CI484" s="436"/>
      <c r="CJ484" s="436"/>
      <c r="CK484" s="436"/>
      <c r="CL484" s="436"/>
      <c r="CM484" s="436"/>
      <c r="CN484" s="436"/>
      <c r="CO484" s="436"/>
      <c r="CP484" s="436"/>
      <c r="CQ484" s="436"/>
    </row>
    <row r="485" spans="3:97" ht="14.25" customHeight="1" x14ac:dyDescent="0.35">
      <c r="C485" s="6"/>
      <c r="D485" s="437" t="s">
        <v>685</v>
      </c>
      <c r="E485" s="438"/>
      <c r="F485" s="438"/>
      <c r="G485" s="438"/>
      <c r="H485" s="438"/>
      <c r="I485" s="438"/>
      <c r="J485" s="438"/>
      <c r="K485" s="438"/>
      <c r="L485" s="438"/>
      <c r="M485" s="438"/>
      <c r="N485" s="438"/>
      <c r="O485" s="438"/>
      <c r="P485" s="438"/>
      <c r="Q485" s="438"/>
      <c r="R485" s="438"/>
      <c r="S485" s="438"/>
      <c r="T485" s="438"/>
      <c r="U485" s="438"/>
      <c r="V485" s="438"/>
      <c r="W485" s="438"/>
      <c r="X485" s="438"/>
      <c r="Y485" s="438"/>
      <c r="Z485" s="438"/>
      <c r="AA485" s="438"/>
      <c r="AB485" s="438"/>
      <c r="AC485" s="438"/>
      <c r="AD485" s="438"/>
      <c r="AE485" s="438"/>
      <c r="AF485" s="439"/>
      <c r="AG485" s="436">
        <v>0</v>
      </c>
      <c r="AH485" s="436"/>
      <c r="AI485" s="436"/>
      <c r="AJ485" s="436"/>
      <c r="AK485" s="436">
        <v>0</v>
      </c>
      <c r="AL485" s="436"/>
      <c r="AM485" s="436"/>
      <c r="AN485" s="436"/>
      <c r="AO485" s="436">
        <v>0</v>
      </c>
      <c r="AP485" s="436"/>
      <c r="AQ485" s="436"/>
      <c r="AR485" s="436">
        <v>0</v>
      </c>
      <c r="AS485" s="436"/>
      <c r="AT485" s="436"/>
      <c r="AU485" s="255"/>
      <c r="AV485" s="255"/>
      <c r="AW485" s="255"/>
      <c r="AX485" s="9"/>
      <c r="AY485" s="446" t="s">
        <v>690</v>
      </c>
      <c r="AZ485" s="447"/>
      <c r="BA485" s="447"/>
      <c r="BB485" s="447"/>
      <c r="BC485" s="447"/>
      <c r="BD485" s="447"/>
      <c r="BE485" s="447"/>
      <c r="BF485" s="447"/>
      <c r="BG485" s="447"/>
      <c r="BH485" s="447"/>
      <c r="BI485" s="447"/>
      <c r="BJ485" s="447"/>
      <c r="BK485" s="447"/>
      <c r="BL485" s="447"/>
      <c r="BM485" s="447"/>
      <c r="BN485" s="447"/>
      <c r="BO485" s="447"/>
      <c r="BP485" s="447"/>
      <c r="BQ485" s="447"/>
      <c r="BR485" s="447"/>
      <c r="BS485" s="447"/>
      <c r="BT485" s="447"/>
      <c r="BU485" s="447"/>
      <c r="BV485" s="447"/>
      <c r="BW485" s="447"/>
      <c r="BX485" s="447"/>
      <c r="BY485" s="447"/>
      <c r="BZ485" s="447"/>
      <c r="CA485" s="447"/>
      <c r="CB485" s="447"/>
      <c r="CC485" s="447"/>
      <c r="CD485" s="447"/>
      <c r="CE485" s="447"/>
      <c r="CF485" s="448"/>
      <c r="CG485" s="436">
        <v>0</v>
      </c>
      <c r="CH485" s="436"/>
      <c r="CI485" s="436"/>
      <c r="CJ485" s="436"/>
      <c r="CK485" s="436"/>
      <c r="CL485" s="436"/>
      <c r="CM485" s="436"/>
      <c r="CN485" s="436"/>
      <c r="CO485" s="436"/>
      <c r="CP485" s="436"/>
      <c r="CQ485" s="436"/>
    </row>
    <row r="486" spans="3:97" ht="14.25" customHeight="1" x14ac:dyDescent="0.35">
      <c r="C486" s="6"/>
      <c r="D486" s="437" t="s">
        <v>686</v>
      </c>
      <c r="E486" s="438"/>
      <c r="F486" s="438"/>
      <c r="G486" s="438"/>
      <c r="H486" s="438"/>
      <c r="I486" s="438"/>
      <c r="J486" s="438"/>
      <c r="K486" s="438"/>
      <c r="L486" s="438"/>
      <c r="M486" s="438"/>
      <c r="N486" s="438"/>
      <c r="O486" s="438"/>
      <c r="P486" s="438"/>
      <c r="Q486" s="438"/>
      <c r="R486" s="438"/>
      <c r="S486" s="438"/>
      <c r="T486" s="438"/>
      <c r="U486" s="438"/>
      <c r="V486" s="438"/>
      <c r="W486" s="438"/>
      <c r="X486" s="438"/>
      <c r="Y486" s="438"/>
      <c r="Z486" s="438"/>
      <c r="AA486" s="438"/>
      <c r="AB486" s="438"/>
      <c r="AC486" s="438"/>
      <c r="AD486" s="438"/>
      <c r="AE486" s="438"/>
      <c r="AF486" s="439"/>
      <c r="AG486" s="436">
        <v>0</v>
      </c>
      <c r="AH486" s="436"/>
      <c r="AI486" s="436"/>
      <c r="AJ486" s="436"/>
      <c r="AK486" s="436">
        <v>0</v>
      </c>
      <c r="AL486" s="436"/>
      <c r="AM486" s="436"/>
      <c r="AN486" s="436"/>
      <c r="AO486" s="436">
        <v>0</v>
      </c>
      <c r="AP486" s="436"/>
      <c r="AQ486" s="436"/>
      <c r="AR486" s="436">
        <v>0</v>
      </c>
      <c r="AS486" s="436"/>
      <c r="AT486" s="436"/>
      <c r="AU486" s="255"/>
      <c r="AV486" s="255"/>
      <c r="AW486" s="255"/>
      <c r="AY486" s="446" t="s">
        <v>687</v>
      </c>
      <c r="AZ486" s="447"/>
      <c r="BA486" s="447"/>
      <c r="BB486" s="447"/>
      <c r="BC486" s="447"/>
      <c r="BD486" s="447"/>
      <c r="BE486" s="447"/>
      <c r="BF486" s="447"/>
      <c r="BG486" s="447"/>
      <c r="BH486" s="447"/>
      <c r="BI486" s="447"/>
      <c r="BJ486" s="447"/>
      <c r="BK486" s="447"/>
      <c r="BL486" s="447"/>
      <c r="BM486" s="447"/>
      <c r="BN486" s="447"/>
      <c r="BO486" s="447"/>
      <c r="BP486" s="447"/>
      <c r="BQ486" s="447"/>
      <c r="BR486" s="447"/>
      <c r="BS486" s="447"/>
      <c r="BT486" s="447"/>
      <c r="BU486" s="447"/>
      <c r="BV486" s="447"/>
      <c r="BW486" s="447"/>
      <c r="BX486" s="447"/>
      <c r="BY486" s="447"/>
      <c r="BZ486" s="447"/>
      <c r="CA486" s="447"/>
      <c r="CB486" s="447"/>
      <c r="CC486" s="447"/>
      <c r="CD486" s="447"/>
      <c r="CE486" s="447"/>
      <c r="CF486" s="448"/>
      <c r="CG486" s="436">
        <v>0</v>
      </c>
      <c r="CH486" s="436"/>
      <c r="CI486" s="436"/>
      <c r="CJ486" s="436"/>
      <c r="CK486" s="436"/>
      <c r="CL486" s="436"/>
      <c r="CM486" s="436"/>
      <c r="CN486" s="436"/>
      <c r="CO486" s="436"/>
      <c r="CP486" s="436"/>
      <c r="CQ486" s="436"/>
    </row>
    <row r="487" spans="3:97" ht="14.25" customHeight="1" x14ac:dyDescent="0.35">
      <c r="C487" s="6"/>
      <c r="D487" s="411" t="s">
        <v>380</v>
      </c>
      <c r="E487" s="412"/>
      <c r="F487" s="412"/>
      <c r="G487" s="412"/>
      <c r="H487" s="412"/>
      <c r="I487" s="412"/>
      <c r="J487" s="412"/>
      <c r="K487" s="412"/>
      <c r="L487" s="412"/>
      <c r="M487" s="412"/>
      <c r="N487" s="412"/>
      <c r="O487" s="412"/>
      <c r="P487" s="412"/>
      <c r="Q487" s="412"/>
      <c r="R487" s="412"/>
      <c r="S487" s="412"/>
      <c r="T487" s="412"/>
      <c r="U487" s="412"/>
      <c r="V487" s="412"/>
      <c r="W487" s="412"/>
      <c r="X487" s="412"/>
      <c r="Y487" s="412"/>
      <c r="Z487" s="412"/>
      <c r="AA487" s="412"/>
      <c r="AB487" s="412"/>
      <c r="AC487" s="412"/>
      <c r="AD487" s="412"/>
      <c r="AE487" s="412"/>
      <c r="AF487" s="413"/>
      <c r="AG487" s="421">
        <f>SUM(AG481:AJ486)</f>
        <v>0</v>
      </c>
      <c r="AH487" s="422"/>
      <c r="AI487" s="422"/>
      <c r="AJ487" s="423"/>
      <c r="AK487" s="421">
        <f>SUM(AK481:AN486)</f>
        <v>0</v>
      </c>
      <c r="AL487" s="422"/>
      <c r="AM487" s="422"/>
      <c r="AN487" s="423"/>
      <c r="AO487" s="421">
        <f>SUM(AO481:AQ486)</f>
        <v>0</v>
      </c>
      <c r="AP487" s="422"/>
      <c r="AQ487" s="423"/>
      <c r="AR487" s="421">
        <f>SUM(AR481:AT486)</f>
        <v>0</v>
      </c>
      <c r="AS487" s="422"/>
      <c r="AT487" s="423"/>
      <c r="AU487" s="256"/>
      <c r="AV487" s="256"/>
      <c r="AW487" s="256"/>
      <c r="AY487" s="446" t="s">
        <v>688</v>
      </c>
      <c r="AZ487" s="447"/>
      <c r="BA487" s="447"/>
      <c r="BB487" s="447"/>
      <c r="BC487" s="447"/>
      <c r="BD487" s="447"/>
      <c r="BE487" s="447"/>
      <c r="BF487" s="447"/>
      <c r="BG487" s="447"/>
      <c r="BH487" s="447"/>
      <c r="BI487" s="447"/>
      <c r="BJ487" s="447"/>
      <c r="BK487" s="447"/>
      <c r="BL487" s="447"/>
      <c r="BM487" s="447"/>
      <c r="BN487" s="447"/>
      <c r="BO487" s="447"/>
      <c r="BP487" s="447"/>
      <c r="BQ487" s="447"/>
      <c r="BR487" s="447"/>
      <c r="BS487" s="447"/>
      <c r="BT487" s="447"/>
      <c r="BU487" s="447"/>
      <c r="BV487" s="447"/>
      <c r="BW487" s="447"/>
      <c r="BX487" s="447"/>
      <c r="BY487" s="447"/>
      <c r="BZ487" s="447"/>
      <c r="CA487" s="447"/>
      <c r="CB487" s="447"/>
      <c r="CC487" s="447"/>
      <c r="CD487" s="447"/>
      <c r="CE487" s="447"/>
      <c r="CF487" s="448"/>
      <c r="CG487" s="436">
        <v>0</v>
      </c>
      <c r="CH487" s="436"/>
      <c r="CI487" s="436"/>
      <c r="CJ487" s="436"/>
      <c r="CK487" s="436"/>
      <c r="CL487" s="436"/>
      <c r="CM487" s="436"/>
      <c r="CN487" s="436"/>
      <c r="CO487" s="436"/>
      <c r="CP487" s="436"/>
      <c r="CQ487" s="436"/>
    </row>
    <row r="488" spans="3:97" ht="14.25" customHeight="1" x14ac:dyDescent="0.35">
      <c r="C488" s="6"/>
      <c r="D488" s="414"/>
      <c r="E488" s="415"/>
      <c r="F488" s="415"/>
      <c r="G488" s="415"/>
      <c r="H488" s="415"/>
      <c r="I488" s="415"/>
      <c r="J488" s="415"/>
      <c r="K488" s="415"/>
      <c r="L488" s="415"/>
      <c r="M488" s="415"/>
      <c r="N488" s="415"/>
      <c r="O488" s="415"/>
      <c r="P488" s="415"/>
      <c r="Q488" s="415"/>
      <c r="R488" s="415"/>
      <c r="S488" s="415"/>
      <c r="T488" s="415"/>
      <c r="U488" s="415"/>
      <c r="V488" s="415"/>
      <c r="W488" s="415"/>
      <c r="X488" s="415"/>
      <c r="Y488" s="415"/>
      <c r="Z488" s="415"/>
      <c r="AA488" s="415"/>
      <c r="AB488" s="415"/>
      <c r="AC488" s="415"/>
      <c r="AD488" s="415"/>
      <c r="AE488" s="415"/>
      <c r="AF488" s="416"/>
      <c r="AG488" s="424"/>
      <c r="AH488" s="425"/>
      <c r="AI488" s="425"/>
      <c r="AJ488" s="426"/>
      <c r="AK488" s="424"/>
      <c r="AL488" s="425"/>
      <c r="AM488" s="425"/>
      <c r="AN488" s="426"/>
      <c r="AO488" s="424"/>
      <c r="AP488" s="425"/>
      <c r="AQ488" s="426"/>
      <c r="AR488" s="424"/>
      <c r="AS488" s="425"/>
      <c r="AT488" s="426"/>
      <c r="AU488" s="256"/>
      <c r="AV488" s="256"/>
      <c r="AW488" s="256"/>
      <c r="AY488" s="446" t="s">
        <v>689</v>
      </c>
      <c r="AZ488" s="447"/>
      <c r="BA488" s="447"/>
      <c r="BB488" s="447"/>
      <c r="BC488" s="447"/>
      <c r="BD488" s="447"/>
      <c r="BE488" s="447"/>
      <c r="BF488" s="447"/>
      <c r="BG488" s="447"/>
      <c r="BH488" s="447"/>
      <c r="BI488" s="447"/>
      <c r="BJ488" s="447"/>
      <c r="BK488" s="447"/>
      <c r="BL488" s="447"/>
      <c r="BM488" s="447"/>
      <c r="BN488" s="447"/>
      <c r="BO488" s="447"/>
      <c r="BP488" s="447"/>
      <c r="BQ488" s="447"/>
      <c r="BR488" s="447"/>
      <c r="BS488" s="447"/>
      <c r="BT488" s="447"/>
      <c r="BU488" s="447"/>
      <c r="BV488" s="447"/>
      <c r="BW488" s="447"/>
      <c r="BX488" s="447"/>
      <c r="BY488" s="447"/>
      <c r="BZ488" s="447"/>
      <c r="CA488" s="447"/>
      <c r="CB488" s="447"/>
      <c r="CC488" s="447"/>
      <c r="CD488" s="447"/>
      <c r="CE488" s="447"/>
      <c r="CF488" s="448"/>
      <c r="CG488" s="436">
        <v>0</v>
      </c>
      <c r="CH488" s="436"/>
      <c r="CI488" s="436"/>
      <c r="CJ488" s="436"/>
      <c r="CK488" s="436"/>
      <c r="CL488" s="436"/>
      <c r="CM488" s="436"/>
      <c r="CN488" s="436"/>
      <c r="CO488" s="436"/>
      <c r="CP488" s="436"/>
      <c r="CQ488" s="436"/>
    </row>
    <row r="489" spans="3:97" ht="14.25" customHeight="1" x14ac:dyDescent="0.35">
      <c r="C489" s="6"/>
      <c r="D489" s="284" t="s">
        <v>938</v>
      </c>
      <c r="E489" s="284"/>
      <c r="F489" s="284"/>
      <c r="G489" s="284"/>
      <c r="H489" s="284"/>
      <c r="I489" s="284"/>
      <c r="J489" s="284"/>
      <c r="K489" s="284"/>
      <c r="L489" s="284"/>
      <c r="M489" s="284"/>
      <c r="N489" s="284"/>
      <c r="O489" s="284"/>
      <c r="P489" s="284"/>
      <c r="Q489" s="284"/>
      <c r="R489" s="284"/>
      <c r="S489" s="284"/>
      <c r="T489" s="284"/>
      <c r="U489" s="284"/>
      <c r="V489" s="284"/>
      <c r="W489" s="284"/>
      <c r="X489" s="284"/>
      <c r="Y489" s="284"/>
      <c r="Z489" s="284"/>
      <c r="AA489" s="284"/>
      <c r="AB489" s="284"/>
      <c r="AC489" s="284"/>
      <c r="AD489" s="284"/>
      <c r="AE489" s="284"/>
      <c r="AF489" s="284"/>
      <c r="AG489" s="284"/>
      <c r="AH489" s="284"/>
      <c r="AI489" s="284"/>
      <c r="AJ489" s="284"/>
      <c r="AK489" s="284"/>
      <c r="AL489" s="284"/>
      <c r="AM489" s="96"/>
      <c r="AN489" s="96"/>
      <c r="AO489" s="96"/>
      <c r="AP489" s="96"/>
      <c r="AQ489" s="96"/>
      <c r="AR489" s="96"/>
      <c r="AS489" s="96"/>
      <c r="AT489" s="96"/>
      <c r="AU489" s="219"/>
      <c r="AV489" s="219"/>
      <c r="AW489" s="219"/>
      <c r="AY489" s="284" t="s">
        <v>1096</v>
      </c>
      <c r="AZ489" s="284"/>
      <c r="BA489" s="284"/>
      <c r="BB489" s="284"/>
      <c r="BC489" s="284"/>
      <c r="BD489" s="284"/>
      <c r="BE489" s="284"/>
      <c r="BF489" s="284"/>
      <c r="BG489" s="284"/>
      <c r="BH489" s="284"/>
      <c r="BI489" s="284"/>
      <c r="BJ489" s="284"/>
      <c r="BK489" s="284"/>
      <c r="BL489" s="284"/>
      <c r="BM489" s="284"/>
      <c r="BN489" s="284"/>
      <c r="BO489" s="284"/>
      <c r="BP489" s="284"/>
      <c r="BQ489" s="284"/>
      <c r="BR489" s="284"/>
      <c r="BS489" s="284"/>
      <c r="BT489" s="284"/>
      <c r="BU489" s="284"/>
      <c r="BV489" s="284"/>
      <c r="BW489" s="284"/>
      <c r="BX489" s="284"/>
      <c r="BY489" s="284"/>
      <c r="BZ489" s="284"/>
      <c r="CA489" s="284"/>
      <c r="CB489" s="284"/>
      <c r="CC489" s="284"/>
      <c r="CD489" s="284"/>
      <c r="CE489" s="284"/>
      <c r="CF489" s="284"/>
      <c r="CG489" s="284"/>
    </row>
    <row r="490" spans="3:97" ht="14.25" customHeight="1" x14ac:dyDescent="0.35"/>
    <row r="491" spans="3:97" ht="14.25" customHeight="1" x14ac:dyDescent="0.35">
      <c r="D491" s="346" t="s">
        <v>624</v>
      </c>
      <c r="E491" s="346"/>
      <c r="F491" s="346"/>
      <c r="G491" s="346"/>
      <c r="H491" s="346"/>
      <c r="I491" s="346"/>
      <c r="J491" s="346"/>
      <c r="K491" s="346"/>
      <c r="L491" s="346"/>
      <c r="M491" s="346"/>
      <c r="N491" s="346"/>
      <c r="O491" s="346"/>
      <c r="P491" s="346"/>
      <c r="Q491" s="346"/>
      <c r="R491" s="346"/>
      <c r="S491" s="346"/>
      <c r="T491" s="346"/>
      <c r="U491" s="346"/>
      <c r="V491" s="346"/>
      <c r="W491" s="346"/>
      <c r="X491" s="346"/>
      <c r="Y491" s="346"/>
      <c r="Z491" s="346"/>
      <c r="AA491" s="346"/>
      <c r="AB491" s="346"/>
      <c r="AC491" s="346"/>
      <c r="AD491" s="346"/>
      <c r="AE491" s="346"/>
      <c r="AF491" s="346"/>
      <c r="AG491" s="346"/>
      <c r="AH491" s="346"/>
      <c r="AI491" s="346"/>
      <c r="AJ491" s="346"/>
      <c r="AK491" s="346"/>
      <c r="AL491" s="346"/>
      <c r="AM491" s="346"/>
      <c r="AN491" s="346"/>
      <c r="AO491" s="346"/>
      <c r="AP491" s="346"/>
      <c r="AQ491" s="346"/>
      <c r="AR491" s="346"/>
      <c r="AS491" s="346"/>
      <c r="AT491" s="346"/>
      <c r="AU491" s="346"/>
      <c r="AV491" s="346"/>
      <c r="AW491" s="346"/>
      <c r="AX491" s="346"/>
      <c r="AY491" s="346"/>
      <c r="AZ491" s="346"/>
      <c r="BA491" s="346"/>
      <c r="BB491" s="346"/>
      <c r="BC491" s="346"/>
      <c r="BD491" s="346"/>
      <c r="BE491" s="346"/>
      <c r="BF491" s="346"/>
      <c r="BG491" s="346"/>
      <c r="BH491" s="346"/>
      <c r="BI491" s="346"/>
      <c r="BJ491" s="346"/>
      <c r="BK491" s="346"/>
      <c r="BL491" s="346"/>
      <c r="BM491" s="346"/>
      <c r="BN491" s="346"/>
      <c r="BO491" s="346"/>
      <c r="BP491" s="346"/>
      <c r="BQ491" s="346"/>
      <c r="BR491" s="346"/>
      <c r="BS491" s="346"/>
      <c r="BT491" s="346"/>
      <c r="BU491" s="346"/>
      <c r="BV491" s="346"/>
      <c r="BW491" s="346"/>
      <c r="BX491" s="346"/>
      <c r="BY491" s="346"/>
      <c r="BZ491" s="346"/>
      <c r="CA491" s="346"/>
      <c r="CB491" s="346"/>
      <c r="CC491" s="346"/>
      <c r="CD491" s="346"/>
      <c r="CE491" s="346"/>
      <c r="CF491" s="346"/>
      <c r="CG491" s="346"/>
      <c r="CH491" s="346"/>
      <c r="CI491" s="346"/>
      <c r="CJ491" s="346"/>
      <c r="CK491" s="346"/>
      <c r="CL491" s="346"/>
      <c r="CM491" s="346"/>
      <c r="CN491" s="346"/>
      <c r="CO491" s="346"/>
      <c r="CP491" s="346"/>
      <c r="CQ491" s="346"/>
    </row>
    <row r="492" spans="3:97" ht="14.25" customHeight="1" x14ac:dyDescent="0.35">
      <c r="D492" s="346"/>
      <c r="E492" s="346"/>
      <c r="F492" s="346"/>
      <c r="G492" s="346"/>
      <c r="H492" s="346"/>
      <c r="I492" s="346"/>
      <c r="J492" s="346"/>
      <c r="K492" s="346"/>
      <c r="L492" s="346"/>
      <c r="M492" s="346"/>
      <c r="N492" s="346"/>
      <c r="O492" s="346"/>
      <c r="P492" s="346"/>
      <c r="Q492" s="346"/>
      <c r="R492" s="346"/>
      <c r="S492" s="346"/>
      <c r="T492" s="346"/>
      <c r="U492" s="346"/>
      <c r="V492" s="346"/>
      <c r="W492" s="346"/>
      <c r="X492" s="346"/>
      <c r="Y492" s="346"/>
      <c r="Z492" s="346"/>
      <c r="AA492" s="346"/>
      <c r="AB492" s="346"/>
      <c r="AC492" s="346"/>
      <c r="AD492" s="346"/>
      <c r="AE492" s="346"/>
      <c r="AF492" s="346"/>
      <c r="AG492" s="346"/>
      <c r="AH492" s="346"/>
      <c r="AI492" s="346"/>
      <c r="AJ492" s="346"/>
      <c r="AK492" s="346"/>
      <c r="AL492" s="346"/>
      <c r="AM492" s="346"/>
      <c r="AN492" s="346"/>
      <c r="AO492" s="346"/>
      <c r="AP492" s="346"/>
      <c r="AQ492" s="346"/>
      <c r="AR492" s="346"/>
      <c r="AS492" s="346"/>
      <c r="AT492" s="346"/>
      <c r="AU492" s="346"/>
      <c r="AV492" s="346"/>
      <c r="AW492" s="346"/>
      <c r="AX492" s="346"/>
      <c r="AY492" s="346"/>
      <c r="AZ492" s="346"/>
      <c r="BA492" s="346"/>
      <c r="BB492" s="346"/>
      <c r="BC492" s="346"/>
      <c r="BD492" s="346"/>
      <c r="BE492" s="346"/>
      <c r="BF492" s="346"/>
      <c r="BG492" s="346"/>
      <c r="BH492" s="346"/>
      <c r="BI492" s="346"/>
      <c r="BJ492" s="346"/>
      <c r="BK492" s="346"/>
      <c r="BL492" s="346"/>
      <c r="BM492" s="346"/>
      <c r="BN492" s="346"/>
      <c r="BO492" s="346"/>
      <c r="BP492" s="346"/>
      <c r="BQ492" s="346"/>
      <c r="BR492" s="346"/>
      <c r="BS492" s="346"/>
      <c r="BT492" s="346"/>
      <c r="BU492" s="346"/>
      <c r="BV492" s="346"/>
      <c r="BW492" s="346"/>
      <c r="BX492" s="346"/>
      <c r="BY492" s="346"/>
      <c r="BZ492" s="346"/>
      <c r="CA492" s="346"/>
      <c r="CB492" s="346"/>
      <c r="CC492" s="346"/>
      <c r="CD492" s="346"/>
      <c r="CE492" s="346"/>
      <c r="CF492" s="346"/>
      <c r="CG492" s="346"/>
      <c r="CH492" s="346"/>
      <c r="CI492" s="346"/>
      <c r="CJ492" s="346"/>
      <c r="CK492" s="346"/>
      <c r="CL492" s="346"/>
      <c r="CM492" s="346"/>
      <c r="CN492" s="346"/>
      <c r="CO492" s="346"/>
      <c r="CP492" s="346"/>
      <c r="CQ492" s="346"/>
    </row>
    <row r="493" spans="3:97" ht="14.25" customHeight="1" x14ac:dyDescent="0.35">
      <c r="D493" s="94"/>
      <c r="E493" s="94"/>
      <c r="F493" s="94"/>
      <c r="G493" s="94"/>
      <c r="H493" s="94"/>
      <c r="I493" s="94"/>
      <c r="J493" s="94"/>
      <c r="K493" s="94"/>
      <c r="L493" s="94"/>
      <c r="M493" s="94"/>
      <c r="N493" s="94"/>
      <c r="O493" s="94"/>
      <c r="P493" s="94"/>
      <c r="Q493" s="94"/>
      <c r="R493" s="94"/>
      <c r="S493" s="94"/>
      <c r="T493" s="94"/>
      <c r="U493" s="94"/>
      <c r="V493" s="94"/>
      <c r="W493" s="94"/>
      <c r="X493" s="94"/>
      <c r="Y493" s="94"/>
      <c r="Z493" s="94"/>
      <c r="AA493" s="94"/>
      <c r="AB493" s="94"/>
      <c r="AC493" s="94"/>
      <c r="AD493" s="94"/>
      <c r="AE493" s="94"/>
      <c r="AF493" s="94"/>
      <c r="AG493" s="94"/>
      <c r="AH493" s="94"/>
      <c r="AI493" s="94"/>
      <c r="AJ493" s="94"/>
      <c r="AK493" s="94"/>
      <c r="AL493" s="94"/>
      <c r="AM493" s="94"/>
      <c r="AN493" s="94"/>
      <c r="AO493" s="94"/>
      <c r="AP493" s="94"/>
      <c r="AQ493" s="94"/>
      <c r="AR493" s="94"/>
      <c r="AS493" s="94"/>
      <c r="AT493" s="94"/>
      <c r="AU493" s="94"/>
      <c r="AV493" s="94"/>
      <c r="AW493" s="94"/>
      <c r="AX493" s="94"/>
      <c r="AY493" s="94"/>
      <c r="AZ493" s="94"/>
      <c r="BA493" s="94"/>
      <c r="BB493" s="94"/>
      <c r="BC493" s="94"/>
      <c r="BD493" s="94"/>
      <c r="BE493" s="94"/>
      <c r="BF493" s="94"/>
      <c r="BG493" s="94"/>
      <c r="BH493" s="94"/>
      <c r="BI493" s="94"/>
      <c r="BJ493" s="94"/>
      <c r="BK493" s="94"/>
      <c r="BL493" s="94"/>
      <c r="BM493" s="94"/>
      <c r="BN493" s="94"/>
      <c r="BO493" s="94"/>
      <c r="BP493" s="94"/>
      <c r="BQ493" s="94"/>
      <c r="BR493" s="94"/>
      <c r="BS493" s="94"/>
      <c r="BT493" s="94"/>
      <c r="BU493" s="94"/>
      <c r="BV493" s="94"/>
      <c r="BW493" s="94"/>
      <c r="BX493" s="94"/>
      <c r="BY493" s="94"/>
      <c r="BZ493" s="94"/>
      <c r="CA493" s="94"/>
      <c r="CB493" s="94"/>
      <c r="CC493" s="94"/>
      <c r="CD493" s="94"/>
      <c r="CE493" s="94"/>
      <c r="CF493" s="94"/>
      <c r="CG493" s="94"/>
      <c r="CH493" s="94"/>
      <c r="CI493" s="94"/>
      <c r="CJ493" s="94"/>
      <c r="CK493" s="94"/>
      <c r="CL493" s="94"/>
      <c r="CM493" s="94"/>
      <c r="CN493" s="94"/>
      <c r="CO493" s="94"/>
      <c r="CP493" s="94"/>
      <c r="CQ493" s="94"/>
    </row>
    <row r="494" spans="3:97" ht="14.25" customHeight="1" x14ac:dyDescent="0.35">
      <c r="D494" s="410" t="s">
        <v>342</v>
      </c>
      <c r="E494" s="410"/>
      <c r="F494" s="410"/>
      <c r="G494" s="410"/>
      <c r="H494" s="410"/>
      <c r="I494" s="410"/>
      <c r="J494" s="410"/>
      <c r="K494" s="410"/>
      <c r="L494" s="410"/>
      <c r="M494" s="410"/>
      <c r="N494" s="410"/>
      <c r="O494" s="410"/>
      <c r="P494" s="410"/>
      <c r="Q494" s="410"/>
      <c r="R494" s="410"/>
      <c r="S494" s="410"/>
      <c r="T494" s="410"/>
      <c r="U494" s="410"/>
      <c r="V494" s="410"/>
      <c r="W494" s="410"/>
      <c r="X494" s="410"/>
      <c r="Y494" s="410"/>
      <c r="Z494" s="410"/>
      <c r="AA494" s="410"/>
      <c r="AB494" s="410"/>
      <c r="AC494" s="410"/>
      <c r="AD494" s="410"/>
      <c r="AE494" s="410"/>
      <c r="AF494" s="410"/>
      <c r="AG494" s="410"/>
      <c r="AH494" s="410"/>
      <c r="AI494" s="410"/>
      <c r="AJ494" s="410"/>
      <c r="AK494" s="410"/>
      <c r="AL494" s="410"/>
      <c r="AM494" s="410"/>
      <c r="AN494" s="410"/>
      <c r="AO494" s="410"/>
      <c r="AP494" s="410"/>
      <c r="AQ494" s="410"/>
      <c r="AR494" s="410"/>
      <c r="AS494" s="410"/>
      <c r="AT494" s="410"/>
      <c r="AU494" s="212"/>
      <c r="AV494" s="212"/>
      <c r="AW494" s="212"/>
      <c r="AY494" s="410" t="s">
        <v>343</v>
      </c>
      <c r="AZ494" s="410"/>
      <c r="BA494" s="410"/>
      <c r="BB494" s="410"/>
      <c r="BC494" s="410"/>
      <c r="BD494" s="410"/>
      <c r="BE494" s="410"/>
      <c r="BF494" s="410"/>
      <c r="BG494" s="410"/>
      <c r="BH494" s="410"/>
      <c r="BI494" s="410"/>
      <c r="BJ494" s="410"/>
      <c r="BK494" s="410"/>
      <c r="BL494" s="410"/>
      <c r="BM494" s="410"/>
      <c r="BN494" s="410"/>
      <c r="BO494" s="410"/>
      <c r="BP494" s="410"/>
      <c r="BQ494" s="410"/>
      <c r="BR494" s="410"/>
      <c r="BS494" s="410"/>
      <c r="BT494" s="410"/>
      <c r="BU494" s="410"/>
      <c r="BV494" s="410"/>
      <c r="BW494" s="410"/>
      <c r="BX494" s="410"/>
      <c r="BY494" s="410"/>
      <c r="BZ494" s="410"/>
      <c r="CA494" s="410"/>
      <c r="CB494" s="410"/>
      <c r="CC494" s="410"/>
      <c r="CD494" s="410"/>
      <c r="CE494" s="410"/>
      <c r="CF494" s="410"/>
      <c r="CG494" s="410"/>
      <c r="CH494" s="410"/>
      <c r="CI494" s="410"/>
      <c r="CJ494" s="410"/>
      <c r="CK494" s="410"/>
      <c r="CL494" s="410"/>
      <c r="CM494" s="410"/>
      <c r="CN494" s="410"/>
      <c r="CO494" s="410"/>
      <c r="CP494" s="410"/>
      <c r="CQ494" s="410"/>
      <c r="CR494" s="9"/>
      <c r="CS494" s="114"/>
    </row>
    <row r="495" spans="3:97" ht="14.25" customHeight="1" x14ac:dyDescent="0.35">
      <c r="D495" s="296"/>
      <c r="E495" s="296"/>
      <c r="F495" s="296"/>
      <c r="G495" s="296"/>
      <c r="H495" s="296"/>
      <c r="I495" s="296"/>
      <c r="J495" s="296"/>
      <c r="K495" s="296"/>
      <c r="L495" s="296"/>
      <c r="M495" s="296"/>
      <c r="N495" s="296"/>
      <c r="O495" s="296"/>
      <c r="P495" s="296"/>
      <c r="Q495" s="296"/>
      <c r="R495" s="296"/>
      <c r="S495" s="296"/>
      <c r="T495" s="296"/>
      <c r="U495" s="296"/>
      <c r="V495" s="296"/>
      <c r="W495" s="296"/>
      <c r="X495" s="296"/>
      <c r="Y495" s="296"/>
      <c r="Z495" s="296"/>
      <c r="AA495" s="296"/>
      <c r="AB495" s="296"/>
      <c r="AC495" s="296"/>
      <c r="AD495" s="296"/>
      <c r="AE495" s="296"/>
      <c r="AF495" s="296"/>
      <c r="AG495" s="296"/>
      <c r="AH495" s="296"/>
      <c r="AI495" s="296"/>
      <c r="AJ495" s="296"/>
      <c r="AK495" s="296"/>
      <c r="AL495" s="296"/>
      <c r="AM495" s="296"/>
      <c r="AN495" s="296"/>
      <c r="AO495" s="296"/>
      <c r="AP495" s="296"/>
      <c r="AQ495" s="296"/>
      <c r="AR495" s="296"/>
      <c r="AS495" s="296"/>
      <c r="AT495" s="296"/>
      <c r="AU495" s="209"/>
      <c r="AV495" s="209"/>
      <c r="AW495" s="209"/>
      <c r="AY495" s="296"/>
      <c r="AZ495" s="296"/>
      <c r="BA495" s="296"/>
      <c r="BB495" s="296"/>
      <c r="BC495" s="296"/>
      <c r="BD495" s="296"/>
      <c r="BE495" s="296"/>
      <c r="BF495" s="296"/>
      <c r="BG495" s="296"/>
      <c r="BH495" s="296"/>
      <c r="BI495" s="296"/>
      <c r="BJ495" s="296"/>
      <c r="BK495" s="296"/>
      <c r="BL495" s="296"/>
      <c r="BM495" s="296"/>
      <c r="BN495" s="296"/>
      <c r="BO495" s="296"/>
      <c r="BP495" s="296"/>
      <c r="BQ495" s="296"/>
      <c r="BR495" s="296"/>
      <c r="BS495" s="296"/>
      <c r="BT495" s="296"/>
      <c r="BU495" s="296"/>
      <c r="BV495" s="296"/>
      <c r="BW495" s="296"/>
      <c r="BX495" s="296"/>
      <c r="BY495" s="296"/>
      <c r="BZ495" s="296"/>
      <c r="CA495" s="296"/>
      <c r="CB495" s="296"/>
      <c r="CC495" s="296"/>
      <c r="CD495" s="296"/>
      <c r="CE495" s="296"/>
      <c r="CF495" s="296"/>
      <c r="CG495" s="296"/>
      <c r="CH495" s="296"/>
      <c r="CI495" s="296"/>
      <c r="CJ495" s="296"/>
      <c r="CK495" s="296"/>
      <c r="CL495" s="296"/>
      <c r="CM495" s="296"/>
      <c r="CN495" s="296"/>
      <c r="CO495" s="296"/>
      <c r="CP495" s="296"/>
      <c r="CQ495" s="296"/>
      <c r="CR495" s="14"/>
      <c r="CS495" s="114"/>
    </row>
    <row r="496" spans="3:97" ht="14.25" customHeight="1" x14ac:dyDescent="0.35">
      <c r="D496" s="392" t="s">
        <v>336</v>
      </c>
      <c r="E496" s="392"/>
      <c r="F496" s="392"/>
      <c r="G496" s="392"/>
      <c r="H496" s="392"/>
      <c r="I496" s="392"/>
      <c r="J496" s="392"/>
      <c r="K496" s="392"/>
      <c r="L496" s="392"/>
      <c r="M496" s="392"/>
      <c r="N496" s="392"/>
      <c r="O496" s="392"/>
      <c r="P496" s="392"/>
      <c r="Q496" s="392"/>
      <c r="R496" s="392"/>
      <c r="S496" s="392"/>
      <c r="T496" s="392"/>
      <c r="U496" s="392"/>
      <c r="V496" s="392" t="s">
        <v>330</v>
      </c>
      <c r="W496" s="392"/>
      <c r="X496" s="392"/>
      <c r="Y496" s="392"/>
      <c r="Z496" s="392"/>
      <c r="AA496" s="392"/>
      <c r="AB496" s="392"/>
      <c r="AC496" s="392" t="s">
        <v>337</v>
      </c>
      <c r="AD496" s="392"/>
      <c r="AE496" s="392"/>
      <c r="AF496" s="392"/>
      <c r="AG496" s="392"/>
      <c r="AH496" s="392"/>
      <c r="AI496" s="392"/>
      <c r="AJ496" s="392"/>
      <c r="AK496" s="392"/>
      <c r="AL496" s="392"/>
      <c r="AM496" s="392"/>
      <c r="AN496" s="392"/>
      <c r="AO496" s="392"/>
      <c r="AP496" s="392"/>
      <c r="AQ496" s="392"/>
      <c r="AR496" s="392"/>
      <c r="AS496" s="392"/>
      <c r="AT496" s="392"/>
      <c r="AU496" s="214"/>
      <c r="AV496" s="214"/>
      <c r="AW496" s="214"/>
      <c r="AX496" s="7"/>
      <c r="AY496" s="286" t="s">
        <v>339</v>
      </c>
      <c r="AZ496" s="287"/>
      <c r="BA496" s="287"/>
      <c r="BB496" s="287"/>
      <c r="BC496" s="287"/>
      <c r="BD496" s="287"/>
      <c r="BE496" s="287"/>
      <c r="BF496" s="287"/>
      <c r="BG496" s="287"/>
      <c r="BH496" s="288"/>
      <c r="BI496" s="392" t="s">
        <v>340</v>
      </c>
      <c r="BJ496" s="392"/>
      <c r="BK496" s="392"/>
      <c r="BL496" s="392"/>
      <c r="BM496" s="392"/>
      <c r="BN496" s="392"/>
      <c r="BO496" s="392"/>
      <c r="BP496" s="392" t="s">
        <v>341</v>
      </c>
      <c r="BQ496" s="392"/>
      <c r="BR496" s="392"/>
      <c r="BS496" s="392"/>
      <c r="BT496" s="392"/>
      <c r="BU496" s="392"/>
      <c r="BV496" s="392"/>
      <c r="BW496" s="392" t="s">
        <v>337</v>
      </c>
      <c r="BX496" s="392"/>
      <c r="BY496" s="392"/>
      <c r="BZ496" s="392"/>
      <c r="CA496" s="392"/>
      <c r="CB496" s="392"/>
      <c r="CC496" s="392"/>
      <c r="CD496" s="392"/>
      <c r="CE496" s="392"/>
      <c r="CF496" s="392"/>
      <c r="CG496" s="392"/>
      <c r="CH496" s="392"/>
      <c r="CI496" s="392"/>
      <c r="CJ496" s="392"/>
      <c r="CK496" s="392"/>
      <c r="CL496" s="392"/>
      <c r="CM496" s="392"/>
      <c r="CN496" s="392"/>
      <c r="CO496" s="392"/>
      <c r="CP496" s="392"/>
      <c r="CQ496" s="392"/>
      <c r="CR496" s="6"/>
    </row>
    <row r="497" spans="4:149" ht="14.25" customHeight="1" x14ac:dyDescent="0.35">
      <c r="D497" s="392"/>
      <c r="E497" s="392"/>
      <c r="F497" s="392"/>
      <c r="G497" s="392"/>
      <c r="H497" s="392"/>
      <c r="I497" s="392"/>
      <c r="J497" s="392"/>
      <c r="K497" s="392"/>
      <c r="L497" s="392"/>
      <c r="M497" s="392"/>
      <c r="N497" s="392"/>
      <c r="O497" s="392"/>
      <c r="P497" s="392"/>
      <c r="Q497" s="392"/>
      <c r="R497" s="392"/>
      <c r="S497" s="392"/>
      <c r="T497" s="392"/>
      <c r="U497" s="392"/>
      <c r="V497" s="392"/>
      <c r="W497" s="392"/>
      <c r="X497" s="392"/>
      <c r="Y497" s="392"/>
      <c r="Z497" s="392"/>
      <c r="AA497" s="392"/>
      <c r="AB497" s="392"/>
      <c r="AC497" s="392"/>
      <c r="AD497" s="392"/>
      <c r="AE497" s="392"/>
      <c r="AF497" s="392"/>
      <c r="AG497" s="392"/>
      <c r="AH497" s="392"/>
      <c r="AI497" s="392"/>
      <c r="AJ497" s="392"/>
      <c r="AK497" s="392"/>
      <c r="AL497" s="392"/>
      <c r="AM497" s="392"/>
      <c r="AN497" s="392"/>
      <c r="AO497" s="392"/>
      <c r="AP497" s="392"/>
      <c r="AQ497" s="392"/>
      <c r="AR497" s="392"/>
      <c r="AS497" s="392"/>
      <c r="AT497" s="392"/>
      <c r="AU497" s="214"/>
      <c r="AV497" s="214"/>
      <c r="AW497" s="214"/>
      <c r="AX497" s="7"/>
      <c r="AY497" s="289"/>
      <c r="AZ497" s="290"/>
      <c r="BA497" s="290"/>
      <c r="BB497" s="290"/>
      <c r="BC497" s="290"/>
      <c r="BD497" s="290"/>
      <c r="BE497" s="290"/>
      <c r="BF497" s="290"/>
      <c r="BG497" s="290"/>
      <c r="BH497" s="291"/>
      <c r="BI497" s="392"/>
      <c r="BJ497" s="392"/>
      <c r="BK497" s="392"/>
      <c r="BL497" s="392"/>
      <c r="BM497" s="392"/>
      <c r="BN497" s="392"/>
      <c r="BO497" s="392"/>
      <c r="BP497" s="392"/>
      <c r="BQ497" s="392"/>
      <c r="BR497" s="392"/>
      <c r="BS497" s="392"/>
      <c r="BT497" s="392"/>
      <c r="BU497" s="392"/>
      <c r="BV497" s="392"/>
      <c r="BW497" s="392"/>
      <c r="BX497" s="392"/>
      <c r="BY497" s="392"/>
      <c r="BZ497" s="392"/>
      <c r="CA497" s="392"/>
      <c r="CB497" s="392"/>
      <c r="CC497" s="392"/>
      <c r="CD497" s="392"/>
      <c r="CE497" s="392"/>
      <c r="CF497" s="392"/>
      <c r="CG497" s="392"/>
      <c r="CH497" s="392"/>
      <c r="CI497" s="392"/>
      <c r="CJ497" s="392"/>
      <c r="CK497" s="392"/>
      <c r="CL497" s="392"/>
      <c r="CM497" s="392"/>
      <c r="CN497" s="392"/>
      <c r="CO497" s="392"/>
      <c r="CP497" s="392"/>
      <c r="CQ497" s="392"/>
    </row>
    <row r="498" spans="4:149" ht="36" customHeight="1" x14ac:dyDescent="0.35">
      <c r="D498" s="435" t="s">
        <v>1035</v>
      </c>
      <c r="E498" s="435"/>
      <c r="F498" s="435"/>
      <c r="G498" s="435"/>
      <c r="H498" s="435"/>
      <c r="I498" s="435"/>
      <c r="J498" s="435"/>
      <c r="K498" s="435"/>
      <c r="L498" s="435"/>
      <c r="M498" s="435"/>
      <c r="N498" s="435"/>
      <c r="O498" s="435"/>
      <c r="P498" s="435"/>
      <c r="Q498" s="435"/>
      <c r="R498" s="435"/>
      <c r="S498" s="435"/>
      <c r="T498" s="435"/>
      <c r="U498" s="435"/>
      <c r="V498" s="435">
        <v>1</v>
      </c>
      <c r="W498" s="435"/>
      <c r="X498" s="435"/>
      <c r="Y498" s="435"/>
      <c r="Z498" s="435"/>
      <c r="AA498" s="435"/>
      <c r="AB498" s="435"/>
      <c r="AC498" s="464"/>
      <c r="AD498" s="464"/>
      <c r="AE498" s="464"/>
      <c r="AF498" s="464"/>
      <c r="AG498" s="464"/>
      <c r="AH498" s="464"/>
      <c r="AI498" s="464"/>
      <c r="AJ498" s="464"/>
      <c r="AK498" s="464"/>
      <c r="AL498" s="464"/>
      <c r="AM498" s="464"/>
      <c r="AN498" s="464"/>
      <c r="AO498" s="464"/>
      <c r="AP498" s="464"/>
      <c r="AQ498" s="464"/>
      <c r="AR498" s="464"/>
      <c r="AS498" s="464"/>
      <c r="AT498" s="464"/>
      <c r="AU498" s="247"/>
      <c r="AV498" s="247"/>
      <c r="AW498" s="247"/>
      <c r="AX498" s="8"/>
      <c r="AY498" s="417" t="s">
        <v>1039</v>
      </c>
      <c r="AZ498" s="418"/>
      <c r="BA498" s="418"/>
      <c r="BB498" s="418"/>
      <c r="BC498" s="418"/>
      <c r="BD498" s="418"/>
      <c r="BE498" s="418"/>
      <c r="BF498" s="418"/>
      <c r="BG498" s="418"/>
      <c r="BH498" s="419"/>
      <c r="BI498" s="435">
        <v>1</v>
      </c>
      <c r="BJ498" s="435"/>
      <c r="BK498" s="435"/>
      <c r="BL498" s="435"/>
      <c r="BM498" s="435"/>
      <c r="BN498" s="435"/>
      <c r="BO498" s="435"/>
      <c r="BP498" s="435"/>
      <c r="BQ498" s="435"/>
      <c r="BR498" s="435"/>
      <c r="BS498" s="435"/>
      <c r="BT498" s="435"/>
      <c r="BU498" s="435"/>
      <c r="BV498" s="435"/>
      <c r="BW498" s="453" t="s">
        <v>1040</v>
      </c>
      <c r="BX498" s="454"/>
      <c r="BY498" s="454"/>
      <c r="BZ498" s="454"/>
      <c r="CA498" s="454"/>
      <c r="CB498" s="454"/>
      <c r="CC498" s="454"/>
      <c r="CD498" s="454"/>
      <c r="CE498" s="454"/>
      <c r="CF498" s="454"/>
      <c r="CG498" s="454"/>
      <c r="CH498" s="454"/>
      <c r="CI498" s="454"/>
      <c r="CJ498" s="454"/>
      <c r="CK498" s="454"/>
      <c r="CL498" s="454"/>
      <c r="CM498" s="454"/>
      <c r="CN498" s="454"/>
      <c r="CO498" s="454"/>
      <c r="CP498" s="454"/>
      <c r="CQ498" s="455"/>
    </row>
    <row r="499" spans="4:149" ht="28.5" customHeight="1" x14ac:dyDescent="0.35">
      <c r="D499" s="435" t="s">
        <v>1036</v>
      </c>
      <c r="E499" s="435"/>
      <c r="F499" s="435"/>
      <c r="G499" s="435"/>
      <c r="H499" s="435"/>
      <c r="I499" s="435"/>
      <c r="J499" s="435"/>
      <c r="K499" s="435"/>
      <c r="L499" s="435"/>
      <c r="M499" s="435"/>
      <c r="N499" s="435"/>
      <c r="O499" s="435"/>
      <c r="P499" s="435"/>
      <c r="Q499" s="435"/>
      <c r="R499" s="435"/>
      <c r="S499" s="435"/>
      <c r="T499" s="435"/>
      <c r="U499" s="435"/>
      <c r="V499" s="435">
        <v>1</v>
      </c>
      <c r="W499" s="435"/>
      <c r="X499" s="435"/>
      <c r="Y499" s="435"/>
      <c r="Z499" s="435"/>
      <c r="AA499" s="435"/>
      <c r="AB499" s="435"/>
      <c r="AC499" s="464"/>
      <c r="AD499" s="464"/>
      <c r="AE499" s="464"/>
      <c r="AF499" s="464"/>
      <c r="AG499" s="464"/>
      <c r="AH499" s="464"/>
      <c r="AI499" s="464"/>
      <c r="AJ499" s="464"/>
      <c r="AK499" s="464"/>
      <c r="AL499" s="464"/>
      <c r="AM499" s="464"/>
      <c r="AN499" s="464"/>
      <c r="AO499" s="464"/>
      <c r="AP499" s="464"/>
      <c r="AQ499" s="464"/>
      <c r="AR499" s="464"/>
      <c r="AS499" s="464"/>
      <c r="AT499" s="464"/>
      <c r="AU499" s="247"/>
      <c r="AV499" s="247"/>
      <c r="AW499" s="247"/>
      <c r="AX499" s="8"/>
      <c r="AY499" s="417" t="s">
        <v>1041</v>
      </c>
      <c r="AZ499" s="418"/>
      <c r="BA499" s="418"/>
      <c r="BB499" s="418"/>
      <c r="BC499" s="418"/>
      <c r="BD499" s="418"/>
      <c r="BE499" s="418"/>
      <c r="BF499" s="418"/>
      <c r="BG499" s="418"/>
      <c r="BH499" s="419"/>
      <c r="BI499" s="435">
        <v>1</v>
      </c>
      <c r="BJ499" s="435"/>
      <c r="BK499" s="435"/>
      <c r="BL499" s="435"/>
      <c r="BM499" s="435"/>
      <c r="BN499" s="435"/>
      <c r="BO499" s="435"/>
      <c r="BP499" s="435"/>
      <c r="BQ499" s="435"/>
      <c r="BR499" s="435"/>
      <c r="BS499" s="435"/>
      <c r="BT499" s="435"/>
      <c r="BU499" s="435"/>
      <c r="BV499" s="435"/>
      <c r="BW499" s="453" t="s">
        <v>1042</v>
      </c>
      <c r="BX499" s="454"/>
      <c r="BY499" s="454"/>
      <c r="BZ499" s="454"/>
      <c r="CA499" s="454"/>
      <c r="CB499" s="454"/>
      <c r="CC499" s="454"/>
      <c r="CD499" s="454"/>
      <c r="CE499" s="454"/>
      <c r="CF499" s="454"/>
      <c r="CG499" s="454"/>
      <c r="CH499" s="454"/>
      <c r="CI499" s="454"/>
      <c r="CJ499" s="454"/>
      <c r="CK499" s="454"/>
      <c r="CL499" s="454"/>
      <c r="CM499" s="454"/>
      <c r="CN499" s="454"/>
      <c r="CO499" s="454"/>
      <c r="CP499" s="454"/>
      <c r="CQ499" s="455"/>
    </row>
    <row r="500" spans="4:149" ht="14.25" customHeight="1" x14ac:dyDescent="0.35">
      <c r="D500" s="435" t="s">
        <v>1037</v>
      </c>
      <c r="E500" s="435"/>
      <c r="F500" s="435"/>
      <c r="G500" s="435"/>
      <c r="H500" s="435"/>
      <c r="I500" s="435"/>
      <c r="J500" s="435"/>
      <c r="K500" s="435"/>
      <c r="L500" s="435"/>
      <c r="M500" s="435"/>
      <c r="N500" s="435"/>
      <c r="O500" s="435"/>
      <c r="P500" s="435"/>
      <c r="Q500" s="435"/>
      <c r="R500" s="435"/>
      <c r="S500" s="435"/>
      <c r="T500" s="435"/>
      <c r="U500" s="435"/>
      <c r="V500" s="435">
        <v>1</v>
      </c>
      <c r="W500" s="435"/>
      <c r="X500" s="435"/>
      <c r="Y500" s="435"/>
      <c r="Z500" s="435"/>
      <c r="AA500" s="435"/>
      <c r="AB500" s="435"/>
      <c r="AC500" s="464"/>
      <c r="AD500" s="464"/>
      <c r="AE500" s="464"/>
      <c r="AF500" s="464"/>
      <c r="AG500" s="464"/>
      <c r="AH500" s="464"/>
      <c r="AI500" s="464"/>
      <c r="AJ500" s="464"/>
      <c r="AK500" s="464"/>
      <c r="AL500" s="464"/>
      <c r="AM500" s="464"/>
      <c r="AN500" s="464"/>
      <c r="AO500" s="464"/>
      <c r="AP500" s="464"/>
      <c r="AQ500" s="464"/>
      <c r="AR500" s="464"/>
      <c r="AS500" s="464"/>
      <c r="AT500" s="464"/>
      <c r="AU500" s="247"/>
      <c r="AV500" s="247"/>
      <c r="AW500" s="247"/>
      <c r="AX500" s="8"/>
      <c r="AY500" s="417"/>
      <c r="AZ500" s="418"/>
      <c r="BA500" s="418"/>
      <c r="BB500" s="418"/>
      <c r="BC500" s="418"/>
      <c r="BD500" s="418"/>
      <c r="BE500" s="418"/>
      <c r="BF500" s="418"/>
      <c r="BG500" s="418"/>
      <c r="BH500" s="419"/>
      <c r="BI500" s="435"/>
      <c r="BJ500" s="435"/>
      <c r="BK500" s="435"/>
      <c r="BL500" s="435"/>
      <c r="BM500" s="435"/>
      <c r="BN500" s="435"/>
      <c r="BO500" s="435"/>
      <c r="BP500" s="435"/>
      <c r="BQ500" s="435"/>
      <c r="BR500" s="435"/>
      <c r="BS500" s="435"/>
      <c r="BT500" s="435"/>
      <c r="BU500" s="435"/>
      <c r="BV500" s="435"/>
      <c r="BW500" s="435"/>
      <c r="BX500" s="435"/>
      <c r="BY500" s="435"/>
      <c r="BZ500" s="435"/>
      <c r="CA500" s="435"/>
      <c r="CB500" s="435"/>
      <c r="CC500" s="435"/>
      <c r="CD500" s="435"/>
      <c r="CE500" s="435"/>
      <c r="CF500" s="435"/>
      <c r="CG500" s="435"/>
      <c r="CH500" s="435"/>
      <c r="CI500" s="435"/>
      <c r="CJ500" s="435"/>
      <c r="CK500" s="435"/>
      <c r="CL500" s="435"/>
      <c r="CM500" s="435"/>
      <c r="CN500" s="435"/>
      <c r="CO500" s="435"/>
      <c r="CP500" s="435"/>
      <c r="CQ500" s="435"/>
    </row>
    <row r="501" spans="4:149" ht="29.25" customHeight="1" x14ac:dyDescent="0.35">
      <c r="D501" s="435" t="s">
        <v>1038</v>
      </c>
      <c r="E501" s="435"/>
      <c r="F501" s="435"/>
      <c r="G501" s="435"/>
      <c r="H501" s="435"/>
      <c r="I501" s="435"/>
      <c r="J501" s="435"/>
      <c r="K501" s="435"/>
      <c r="L501" s="435"/>
      <c r="M501" s="435"/>
      <c r="N501" s="435"/>
      <c r="O501" s="435"/>
      <c r="P501" s="435"/>
      <c r="Q501" s="435"/>
      <c r="R501" s="435"/>
      <c r="S501" s="435"/>
      <c r="T501" s="435"/>
      <c r="U501" s="435"/>
      <c r="V501" s="435">
        <v>1</v>
      </c>
      <c r="W501" s="435"/>
      <c r="X501" s="435"/>
      <c r="Y501" s="435"/>
      <c r="Z501" s="435"/>
      <c r="AA501" s="435"/>
      <c r="AB501" s="435"/>
      <c r="AC501" s="465"/>
      <c r="AD501" s="466"/>
      <c r="AE501" s="466"/>
      <c r="AF501" s="466"/>
      <c r="AG501" s="466"/>
      <c r="AH501" s="466"/>
      <c r="AI501" s="466"/>
      <c r="AJ501" s="466"/>
      <c r="AK501" s="466"/>
      <c r="AL501" s="466"/>
      <c r="AM501" s="466"/>
      <c r="AN501" s="466"/>
      <c r="AO501" s="466"/>
      <c r="AP501" s="466"/>
      <c r="AQ501" s="466"/>
      <c r="AR501" s="466"/>
      <c r="AS501" s="466"/>
      <c r="AT501" s="467"/>
      <c r="AU501" s="257"/>
      <c r="AV501" s="257"/>
      <c r="AW501" s="257"/>
      <c r="AX501" s="8"/>
      <c r="AY501" s="417"/>
      <c r="AZ501" s="418"/>
      <c r="BA501" s="418"/>
      <c r="BB501" s="418"/>
      <c r="BC501" s="418"/>
      <c r="BD501" s="418"/>
      <c r="BE501" s="418"/>
      <c r="BF501" s="418"/>
      <c r="BG501" s="418"/>
      <c r="BH501" s="419"/>
      <c r="BI501" s="435"/>
      <c r="BJ501" s="435"/>
      <c r="BK501" s="435"/>
      <c r="BL501" s="435"/>
      <c r="BM501" s="435"/>
      <c r="BN501" s="435"/>
      <c r="BO501" s="435"/>
      <c r="BP501" s="435"/>
      <c r="BQ501" s="435"/>
      <c r="BR501" s="435"/>
      <c r="BS501" s="435"/>
      <c r="BT501" s="435"/>
      <c r="BU501" s="435"/>
      <c r="BV501" s="435"/>
      <c r="BW501" s="435"/>
      <c r="BX501" s="435"/>
      <c r="BY501" s="435"/>
      <c r="BZ501" s="435"/>
      <c r="CA501" s="435"/>
      <c r="CB501" s="435"/>
      <c r="CC501" s="435"/>
      <c r="CD501" s="435"/>
      <c r="CE501" s="435"/>
      <c r="CF501" s="435"/>
      <c r="CG501" s="435"/>
      <c r="CH501" s="435"/>
      <c r="CI501" s="435"/>
      <c r="CJ501" s="435"/>
      <c r="CK501" s="435"/>
      <c r="CL501" s="435"/>
      <c r="CM501" s="435"/>
      <c r="CN501" s="435"/>
      <c r="CO501" s="435"/>
      <c r="CP501" s="435"/>
      <c r="CQ501" s="435"/>
    </row>
    <row r="502" spans="4:149" ht="44.25" customHeight="1" x14ac:dyDescent="0.35">
      <c r="D502" s="417"/>
      <c r="E502" s="418"/>
      <c r="F502" s="418"/>
      <c r="G502" s="418"/>
      <c r="H502" s="418"/>
      <c r="I502" s="418"/>
      <c r="J502" s="418"/>
      <c r="K502" s="418"/>
      <c r="L502" s="418"/>
      <c r="M502" s="418"/>
      <c r="N502" s="418"/>
      <c r="O502" s="418"/>
      <c r="P502" s="418"/>
      <c r="Q502" s="418"/>
      <c r="R502" s="418"/>
      <c r="S502" s="418"/>
      <c r="T502" s="418"/>
      <c r="U502" s="419"/>
      <c r="V502" s="417"/>
      <c r="W502" s="418"/>
      <c r="X502" s="418"/>
      <c r="Y502" s="418"/>
      <c r="Z502" s="418"/>
      <c r="AA502" s="418"/>
      <c r="AB502" s="419"/>
      <c r="AC502" s="593"/>
      <c r="AD502" s="594"/>
      <c r="AE502" s="594"/>
      <c r="AF502" s="594"/>
      <c r="AG502" s="594"/>
      <c r="AH502" s="594"/>
      <c r="AI502" s="594"/>
      <c r="AJ502" s="594"/>
      <c r="AK502" s="594"/>
      <c r="AL502" s="594"/>
      <c r="AM502" s="594"/>
      <c r="AN502" s="594"/>
      <c r="AO502" s="594"/>
      <c r="AP502" s="594"/>
      <c r="AQ502" s="594"/>
      <c r="AR502" s="594"/>
      <c r="AS502" s="594"/>
      <c r="AT502" s="595"/>
      <c r="AU502" s="258"/>
      <c r="AV502" s="258"/>
      <c r="AW502" s="258"/>
      <c r="AX502" s="8"/>
      <c r="AY502" s="313"/>
      <c r="AZ502" s="314"/>
      <c r="BA502" s="314"/>
      <c r="BB502" s="314"/>
      <c r="BC502" s="314"/>
      <c r="BD502" s="314"/>
      <c r="BE502" s="314"/>
      <c r="BF502" s="314"/>
      <c r="BG502" s="314"/>
      <c r="BH502" s="315"/>
      <c r="BI502" s="313"/>
      <c r="BJ502" s="314"/>
      <c r="BK502" s="314"/>
      <c r="BL502" s="314"/>
      <c r="BM502" s="314"/>
      <c r="BN502" s="314"/>
      <c r="BO502" s="315"/>
      <c r="BP502" s="313"/>
      <c r="BQ502" s="314"/>
      <c r="BR502" s="314"/>
      <c r="BS502" s="314"/>
      <c r="BT502" s="314"/>
      <c r="BU502" s="314"/>
      <c r="BV502" s="315"/>
      <c r="BW502" s="313"/>
      <c r="BX502" s="314"/>
      <c r="BY502" s="314"/>
      <c r="BZ502" s="314"/>
      <c r="CA502" s="314"/>
      <c r="CB502" s="314"/>
      <c r="CC502" s="314"/>
      <c r="CD502" s="314"/>
      <c r="CE502" s="314"/>
      <c r="CF502" s="314"/>
      <c r="CG502" s="314"/>
      <c r="CH502" s="314"/>
      <c r="CI502" s="314"/>
      <c r="CJ502" s="314"/>
      <c r="CK502" s="314"/>
      <c r="CL502" s="314"/>
      <c r="CM502" s="314"/>
      <c r="CN502" s="314"/>
      <c r="CO502" s="314"/>
      <c r="CP502" s="314"/>
      <c r="CQ502" s="315"/>
    </row>
    <row r="503" spans="4:149" ht="14.25" customHeight="1" x14ac:dyDescent="0.35">
      <c r="D503" s="479"/>
      <c r="E503" s="479"/>
      <c r="F503" s="479"/>
      <c r="G503" s="479"/>
      <c r="H503" s="479"/>
      <c r="I503" s="479"/>
      <c r="J503" s="479"/>
      <c r="K503" s="479"/>
      <c r="L503" s="479"/>
      <c r="M503" s="479"/>
      <c r="N503" s="479"/>
      <c r="O503" s="479"/>
      <c r="P503" s="479"/>
      <c r="Q503" s="479"/>
      <c r="R503" s="479"/>
      <c r="S503" s="479"/>
      <c r="T503" s="479"/>
      <c r="U503" s="479"/>
      <c r="V503" s="316"/>
      <c r="W503" s="316"/>
      <c r="X503" s="316"/>
      <c r="Y503" s="316"/>
      <c r="Z503" s="316"/>
      <c r="AA503" s="316"/>
      <c r="AB503" s="316"/>
      <c r="AC503" s="441"/>
      <c r="AD503" s="442"/>
      <c r="AE503" s="442"/>
      <c r="AF503" s="442"/>
      <c r="AG503" s="442"/>
      <c r="AH503" s="442"/>
      <c r="AI503" s="442"/>
      <c r="AJ503" s="442"/>
      <c r="AK503" s="442"/>
      <c r="AL503" s="442"/>
      <c r="AM503" s="442"/>
      <c r="AN503" s="442"/>
      <c r="AO503" s="442"/>
      <c r="AP503" s="442"/>
      <c r="AQ503" s="442"/>
      <c r="AR503" s="442"/>
      <c r="AS503" s="442"/>
      <c r="AT503" s="443"/>
      <c r="AU503" s="218"/>
      <c r="AV503" s="218"/>
      <c r="AW503" s="218"/>
      <c r="AX503" s="8"/>
      <c r="AY503" s="313"/>
      <c r="AZ503" s="314"/>
      <c r="BA503" s="314"/>
      <c r="BB503" s="314"/>
      <c r="BC503" s="314"/>
      <c r="BD503" s="314"/>
      <c r="BE503" s="314"/>
      <c r="BF503" s="314"/>
      <c r="BG503" s="314"/>
      <c r="BH503" s="315"/>
      <c r="BI503" s="316"/>
      <c r="BJ503" s="316"/>
      <c r="BK503" s="316"/>
      <c r="BL503" s="316"/>
      <c r="BM503" s="316"/>
      <c r="BN503" s="316"/>
      <c r="BO503" s="316"/>
      <c r="BP503" s="316"/>
      <c r="BQ503" s="316"/>
      <c r="BR503" s="316"/>
      <c r="BS503" s="316"/>
      <c r="BT503" s="316"/>
      <c r="BU503" s="316"/>
      <c r="BV503" s="316"/>
      <c r="BW503" s="316"/>
      <c r="BX503" s="316"/>
      <c r="BY503" s="316"/>
      <c r="BZ503" s="316"/>
      <c r="CA503" s="316"/>
      <c r="CB503" s="316"/>
      <c r="CC503" s="316"/>
      <c r="CD503" s="316"/>
      <c r="CE503" s="316"/>
      <c r="CF503" s="316"/>
      <c r="CG503" s="316"/>
      <c r="CH503" s="316"/>
      <c r="CI503" s="316"/>
      <c r="CJ503" s="316"/>
      <c r="CK503" s="316"/>
      <c r="CL503" s="316"/>
      <c r="CM503" s="316"/>
      <c r="CN503" s="316"/>
      <c r="CO503" s="316"/>
      <c r="CP503" s="316"/>
      <c r="CQ503" s="316"/>
    </row>
    <row r="504" spans="4:149" ht="14.25" customHeight="1" x14ac:dyDescent="0.35">
      <c r="D504" s="479"/>
      <c r="E504" s="479"/>
      <c r="F504" s="479"/>
      <c r="G504" s="479"/>
      <c r="H504" s="479"/>
      <c r="I504" s="479"/>
      <c r="J504" s="479"/>
      <c r="K504" s="479"/>
      <c r="L504" s="479"/>
      <c r="M504" s="479"/>
      <c r="N504" s="479"/>
      <c r="O504" s="479"/>
      <c r="P504" s="479"/>
      <c r="Q504" s="479"/>
      <c r="R504" s="479"/>
      <c r="S504" s="479"/>
      <c r="T504" s="479"/>
      <c r="U504" s="479"/>
      <c r="V504" s="316"/>
      <c r="W504" s="316"/>
      <c r="X504" s="316"/>
      <c r="Y504" s="316"/>
      <c r="Z504" s="316"/>
      <c r="AA504" s="316"/>
      <c r="AB504" s="316"/>
      <c r="AC504" s="472"/>
      <c r="AD504" s="473"/>
      <c r="AE504" s="473"/>
      <c r="AF504" s="473"/>
      <c r="AG504" s="473"/>
      <c r="AH504" s="473"/>
      <c r="AI504" s="473"/>
      <c r="AJ504" s="473"/>
      <c r="AK504" s="473"/>
      <c r="AL504" s="473"/>
      <c r="AM504" s="473"/>
      <c r="AN504" s="473"/>
      <c r="AO504" s="473"/>
      <c r="AP504" s="473"/>
      <c r="AQ504" s="473"/>
      <c r="AR504" s="473"/>
      <c r="AS504" s="473"/>
      <c r="AT504" s="474"/>
      <c r="AU504" s="218"/>
      <c r="AV504" s="218"/>
      <c r="AW504" s="218"/>
      <c r="AX504" s="8"/>
      <c r="AY504" s="313"/>
      <c r="AZ504" s="314"/>
      <c r="BA504" s="314"/>
      <c r="BB504" s="314"/>
      <c r="BC504" s="314"/>
      <c r="BD504" s="314"/>
      <c r="BE504" s="314"/>
      <c r="BF504" s="314"/>
      <c r="BG504" s="314"/>
      <c r="BH504" s="315"/>
      <c r="BI504" s="316"/>
      <c r="BJ504" s="316"/>
      <c r="BK504" s="316"/>
      <c r="BL504" s="316"/>
      <c r="BM504" s="316"/>
      <c r="BN504" s="316"/>
      <c r="BO504" s="316"/>
      <c r="BP504" s="316"/>
      <c r="BQ504" s="316"/>
      <c r="BR504" s="316"/>
      <c r="BS504" s="316"/>
      <c r="BT504" s="316"/>
      <c r="BU504" s="316"/>
      <c r="BV504" s="316"/>
      <c r="BW504" s="316"/>
      <c r="BX504" s="316"/>
      <c r="BY504" s="316"/>
      <c r="BZ504" s="316"/>
      <c r="CA504" s="316"/>
      <c r="CB504" s="316"/>
      <c r="CC504" s="316"/>
      <c r="CD504" s="316"/>
      <c r="CE504" s="316"/>
      <c r="CF504" s="316"/>
      <c r="CG504" s="316"/>
      <c r="CH504" s="316"/>
      <c r="CI504" s="316"/>
      <c r="CJ504" s="316"/>
      <c r="CK504" s="316"/>
      <c r="CL504" s="316"/>
      <c r="CM504" s="316"/>
      <c r="CN504" s="316"/>
      <c r="CO504" s="316"/>
      <c r="CP504" s="316"/>
      <c r="CQ504" s="316"/>
    </row>
    <row r="505" spans="4:149" ht="14.25" customHeight="1" x14ac:dyDescent="0.35">
      <c r="D505" s="479"/>
      <c r="E505" s="479"/>
      <c r="F505" s="479"/>
      <c r="G505" s="479"/>
      <c r="H505" s="479"/>
      <c r="I505" s="479"/>
      <c r="J505" s="479"/>
      <c r="K505" s="479"/>
      <c r="L505" s="479"/>
      <c r="M505" s="479"/>
      <c r="N505" s="479"/>
      <c r="O505" s="479"/>
      <c r="P505" s="479"/>
      <c r="Q505" s="479"/>
      <c r="R505" s="479"/>
      <c r="S505" s="479"/>
      <c r="T505" s="479"/>
      <c r="U505" s="479"/>
      <c r="V505" s="316"/>
      <c r="W505" s="316"/>
      <c r="X505" s="316"/>
      <c r="Y505" s="316"/>
      <c r="Z505" s="316"/>
      <c r="AA505" s="316"/>
      <c r="AB505" s="316"/>
      <c r="AC505" s="475"/>
      <c r="AD505" s="476"/>
      <c r="AE505" s="476"/>
      <c r="AF505" s="476"/>
      <c r="AG505" s="476"/>
      <c r="AH505" s="476"/>
      <c r="AI505" s="476"/>
      <c r="AJ505" s="476"/>
      <c r="AK505" s="476"/>
      <c r="AL505" s="476"/>
      <c r="AM505" s="476"/>
      <c r="AN505" s="476"/>
      <c r="AO505" s="476"/>
      <c r="AP505" s="476"/>
      <c r="AQ505" s="476"/>
      <c r="AR505" s="476"/>
      <c r="AS505" s="476"/>
      <c r="AT505" s="477"/>
      <c r="AU505" s="218"/>
      <c r="AV505" s="218"/>
      <c r="AW505" s="218"/>
      <c r="AX505" s="8"/>
      <c r="AY505" s="313"/>
      <c r="AZ505" s="314"/>
      <c r="BA505" s="314"/>
      <c r="BB505" s="314"/>
      <c r="BC505" s="314"/>
      <c r="BD505" s="314"/>
      <c r="BE505" s="314"/>
      <c r="BF505" s="314"/>
      <c r="BG505" s="314"/>
      <c r="BH505" s="315"/>
      <c r="BI505" s="316"/>
      <c r="BJ505" s="316"/>
      <c r="BK505" s="316"/>
      <c r="BL505" s="316"/>
      <c r="BM505" s="316"/>
      <c r="BN505" s="316"/>
      <c r="BO505" s="316"/>
      <c r="BP505" s="316"/>
      <c r="BQ505" s="316"/>
      <c r="BR505" s="316"/>
      <c r="BS505" s="316"/>
      <c r="BT505" s="316"/>
      <c r="BU505" s="316"/>
      <c r="BV505" s="316"/>
      <c r="BW505" s="316"/>
      <c r="BX505" s="316"/>
      <c r="BY505" s="316"/>
      <c r="BZ505" s="316"/>
      <c r="CA505" s="316"/>
      <c r="CB505" s="316"/>
      <c r="CC505" s="316"/>
      <c r="CD505" s="316"/>
      <c r="CE505" s="316"/>
      <c r="CF505" s="316"/>
      <c r="CG505" s="316"/>
      <c r="CH505" s="316"/>
      <c r="CI505" s="316"/>
      <c r="CJ505" s="316"/>
      <c r="CK505" s="316"/>
      <c r="CL505" s="316"/>
      <c r="CM505" s="316"/>
      <c r="CN505" s="316"/>
      <c r="CO505" s="316"/>
      <c r="CP505" s="316"/>
      <c r="CQ505" s="316"/>
    </row>
    <row r="506" spans="4:149" ht="14.25" customHeight="1" x14ac:dyDescent="0.35">
      <c r="D506" s="284" t="s">
        <v>338</v>
      </c>
      <c r="E506" s="284"/>
      <c r="F506" s="284"/>
      <c r="G506" s="284"/>
      <c r="H506" s="284"/>
      <c r="I506" s="284"/>
      <c r="J506" s="284"/>
      <c r="K506" s="284"/>
      <c r="L506" s="284"/>
      <c r="M506" s="284"/>
      <c r="N506" s="284"/>
      <c r="O506" s="284"/>
      <c r="P506" s="284"/>
      <c r="Q506" s="284"/>
      <c r="R506" s="284"/>
      <c r="S506" s="284"/>
      <c r="T506" s="284"/>
      <c r="U506" s="284"/>
      <c r="V506" s="284"/>
      <c r="W506" s="284"/>
      <c r="X506" s="284"/>
      <c r="Y506" s="284"/>
      <c r="Z506" s="284"/>
      <c r="AA506" s="284"/>
      <c r="AB506" s="284"/>
      <c r="AC506" s="284"/>
      <c r="AD506" s="284"/>
      <c r="AE506" s="284"/>
      <c r="AF506" s="284"/>
      <c r="AG506" s="284"/>
      <c r="AH506" s="284"/>
      <c r="AI506" s="284"/>
      <c r="AJ506" s="284"/>
      <c r="AK506" s="284"/>
      <c r="AL506" s="284"/>
      <c r="AM506" s="284"/>
      <c r="AN506" s="284"/>
      <c r="AO506" s="284"/>
      <c r="AP506" s="284"/>
      <c r="AQ506" s="284"/>
      <c r="AR506" s="284"/>
      <c r="AS506" s="284"/>
      <c r="AT506" s="284"/>
      <c r="AU506" s="219"/>
      <c r="AV506" s="219"/>
      <c r="AW506" s="219"/>
      <c r="AY506" s="284" t="s">
        <v>338</v>
      </c>
      <c r="AZ506" s="284"/>
      <c r="BA506" s="284"/>
      <c r="BB506" s="284"/>
      <c r="BC506" s="284"/>
      <c r="BD506" s="284"/>
      <c r="BE506" s="284"/>
      <c r="BF506" s="284"/>
      <c r="BG506" s="284"/>
      <c r="BH506" s="284"/>
      <c r="BI506" s="284"/>
      <c r="BJ506" s="284"/>
      <c r="BK506" s="284"/>
      <c r="BL506" s="284"/>
      <c r="BM506" s="284"/>
      <c r="BN506" s="284"/>
      <c r="BO506" s="284"/>
      <c r="BP506" s="284"/>
      <c r="BQ506" s="284"/>
      <c r="BR506" s="284"/>
      <c r="BS506" s="284"/>
      <c r="BT506" s="284"/>
      <c r="BU506" s="284"/>
      <c r="BV506" s="284"/>
      <c r="BW506" s="284"/>
      <c r="BX506" s="284"/>
      <c r="BY506" s="284"/>
      <c r="BZ506" s="284"/>
      <c r="CA506" s="284"/>
      <c r="CB506" s="284"/>
      <c r="CC506" s="284"/>
      <c r="CD506" s="284"/>
      <c r="CE506" s="284"/>
      <c r="CF506" s="284"/>
      <c r="CG506" s="284"/>
      <c r="CH506" s="284"/>
      <c r="CI506" s="284"/>
      <c r="CJ506" s="284"/>
      <c r="CK506" s="284"/>
      <c r="CL506" s="284"/>
      <c r="CM506" s="284"/>
      <c r="CN506" s="284"/>
      <c r="CO506" s="284"/>
      <c r="CP506" s="284"/>
      <c r="CQ506" s="284"/>
      <c r="EL506" s="471" t="s">
        <v>627</v>
      </c>
      <c r="EM506" s="471"/>
      <c r="EN506" s="471"/>
      <c r="EO506" s="471"/>
      <c r="EP506" s="471" t="s">
        <v>628</v>
      </c>
      <c r="EQ506" s="471"/>
      <c r="ER506" s="471"/>
      <c r="ES506" s="471"/>
    </row>
    <row r="507" spans="4:149" ht="14.25" customHeight="1" x14ac:dyDescent="0.35">
      <c r="EL507" s="111" t="str">
        <f>+O510</f>
        <v>Sobrepeso</v>
      </c>
      <c r="EM507" s="111" t="s">
        <v>626</v>
      </c>
      <c r="EO507" s="111" t="s">
        <v>659</v>
      </c>
      <c r="EP507" s="111" t="str">
        <f>+O517</f>
        <v>Adecuado</v>
      </c>
      <c r="EQ507" s="111" t="str">
        <f>+Y517</f>
        <v>Riesgo Talla Baja</v>
      </c>
      <c r="ER507" s="111" t="str">
        <f>+AI517</f>
        <v>Talla Baja</v>
      </c>
    </row>
    <row r="508" spans="4:149" ht="14.25" customHeight="1" x14ac:dyDescent="0.35">
      <c r="D508" s="432" t="s">
        <v>694</v>
      </c>
      <c r="E508" s="432"/>
      <c r="F508" s="432"/>
      <c r="G508" s="432"/>
      <c r="H508" s="432"/>
      <c r="I508" s="432"/>
      <c r="J508" s="432"/>
      <c r="K508" s="432"/>
      <c r="L508" s="432"/>
      <c r="M508" s="432"/>
      <c r="N508" s="432"/>
      <c r="O508" s="432"/>
      <c r="P508" s="432"/>
      <c r="Q508" s="432"/>
      <c r="R508" s="432"/>
      <c r="S508" s="432"/>
      <c r="T508" s="432"/>
      <c r="U508" s="432"/>
      <c r="V508" s="432"/>
      <c r="W508" s="432"/>
      <c r="X508" s="432"/>
      <c r="Y508" s="432"/>
      <c r="Z508" s="432"/>
      <c r="AA508" s="432"/>
      <c r="AB508" s="432"/>
      <c r="AC508" s="432"/>
      <c r="AD508" s="432"/>
      <c r="AE508" s="432"/>
      <c r="AF508" s="432"/>
      <c r="AG508" s="432"/>
      <c r="AH508" s="432"/>
      <c r="AI508" s="432"/>
      <c r="AJ508" s="432"/>
      <c r="AK508" s="432"/>
      <c r="AL508" s="432"/>
      <c r="AM508" s="432"/>
      <c r="AN508" s="432"/>
      <c r="AO508" s="432"/>
      <c r="AP508" s="432"/>
      <c r="AQ508" s="432"/>
      <c r="AR508" s="432"/>
      <c r="AS508" s="432"/>
      <c r="AT508" s="432"/>
      <c r="AU508" s="216"/>
      <c r="AV508" s="216"/>
      <c r="AW508" s="216"/>
      <c r="AX508" s="9"/>
      <c r="AY508" s="9"/>
      <c r="AZ508" s="9"/>
      <c r="BA508" s="9"/>
      <c r="BB508" s="9"/>
      <c r="EL508" s="111">
        <f>+S512</f>
        <v>6.9</v>
      </c>
      <c r="EM508" s="111">
        <f>+AA512</f>
        <v>80</v>
      </c>
      <c r="EO508" s="111">
        <f>+AQ512</f>
        <v>3.5</v>
      </c>
      <c r="EP508" s="111">
        <f>+T519</f>
        <v>0</v>
      </c>
      <c r="EQ508" s="111">
        <f>+AD519</f>
        <v>0</v>
      </c>
      <c r="ER508" s="111">
        <f>+AO519</f>
        <v>0</v>
      </c>
    </row>
    <row r="509" spans="4:149" ht="14.25" customHeight="1" x14ac:dyDescent="0.35">
      <c r="D509" s="432"/>
      <c r="E509" s="432"/>
      <c r="F509" s="432"/>
      <c r="G509" s="432"/>
      <c r="H509" s="432"/>
      <c r="I509" s="432"/>
      <c r="J509" s="432"/>
      <c r="K509" s="432"/>
      <c r="L509" s="432"/>
      <c r="M509" s="432"/>
      <c r="N509" s="432"/>
      <c r="O509" s="432"/>
      <c r="P509" s="432"/>
      <c r="Q509" s="432"/>
      <c r="R509" s="432"/>
      <c r="S509" s="432"/>
      <c r="T509" s="432"/>
      <c r="U509" s="432"/>
      <c r="V509" s="432"/>
      <c r="W509" s="432"/>
      <c r="X509" s="432"/>
      <c r="Y509" s="432"/>
      <c r="Z509" s="432"/>
      <c r="AA509" s="432"/>
      <c r="AB509" s="432"/>
      <c r="AC509" s="432"/>
      <c r="AD509" s="432"/>
      <c r="AE509" s="432"/>
      <c r="AF509" s="432"/>
      <c r="AG509" s="432"/>
      <c r="AH509" s="432"/>
      <c r="AI509" s="432"/>
      <c r="AJ509" s="432"/>
      <c r="AK509" s="432"/>
      <c r="AL509" s="432"/>
      <c r="AM509" s="432"/>
      <c r="AN509" s="432"/>
      <c r="AO509" s="432"/>
      <c r="AP509" s="432"/>
      <c r="AQ509" s="432"/>
      <c r="AR509" s="432"/>
      <c r="AS509" s="432"/>
      <c r="AT509" s="432"/>
      <c r="AU509" s="216"/>
      <c r="AV509" s="216"/>
      <c r="AW509" s="216"/>
      <c r="AX509" s="14"/>
      <c r="AY509" s="14"/>
      <c r="AZ509" s="14"/>
      <c r="BA509" s="14"/>
      <c r="BB509" s="14"/>
    </row>
    <row r="510" spans="4:149" ht="14.25" customHeight="1" x14ac:dyDescent="0.35">
      <c r="D510" s="433" t="s">
        <v>625</v>
      </c>
      <c r="E510" s="433"/>
      <c r="F510" s="433"/>
      <c r="G510" s="433"/>
      <c r="H510" s="433"/>
      <c r="I510" s="433"/>
      <c r="J510" s="433"/>
      <c r="K510" s="433"/>
      <c r="L510" s="433"/>
      <c r="M510" s="433"/>
      <c r="N510" s="433"/>
      <c r="O510" s="392" t="s">
        <v>920</v>
      </c>
      <c r="P510" s="392"/>
      <c r="Q510" s="392"/>
      <c r="R510" s="392"/>
      <c r="S510" s="392"/>
      <c r="T510" s="392"/>
      <c r="U510" s="392"/>
      <c r="V510" s="392"/>
      <c r="W510" s="392" t="s">
        <v>626</v>
      </c>
      <c r="X510" s="392"/>
      <c r="Y510" s="392"/>
      <c r="Z510" s="392"/>
      <c r="AA510" s="392"/>
      <c r="AB510" s="392"/>
      <c r="AC510" s="392"/>
      <c r="AD510" s="392"/>
      <c r="AE510" s="392" t="s">
        <v>658</v>
      </c>
      <c r="AF510" s="392"/>
      <c r="AG510" s="392"/>
      <c r="AH510" s="392"/>
      <c r="AI510" s="392"/>
      <c r="AJ510" s="392"/>
      <c r="AK510" s="392"/>
      <c r="AL510" s="392"/>
      <c r="AM510" s="392" t="s">
        <v>659</v>
      </c>
      <c r="AN510" s="392"/>
      <c r="AO510" s="392"/>
      <c r="AP510" s="392"/>
      <c r="AQ510" s="392"/>
      <c r="AR510" s="392"/>
      <c r="AS510" s="392"/>
      <c r="AT510" s="392"/>
      <c r="AU510" s="214"/>
      <c r="AV510" s="214"/>
      <c r="AW510" s="214"/>
      <c r="AX510" s="6"/>
      <c r="AY510" s="6"/>
      <c r="AZ510" s="6"/>
      <c r="BA510" s="6"/>
      <c r="BB510" s="6"/>
    </row>
    <row r="511" spans="4:149" ht="14.25" customHeight="1" x14ac:dyDescent="0.35">
      <c r="D511" s="433"/>
      <c r="E511" s="433"/>
      <c r="F511" s="433"/>
      <c r="G511" s="433"/>
      <c r="H511" s="433"/>
      <c r="I511" s="433"/>
      <c r="J511" s="433"/>
      <c r="K511" s="433"/>
      <c r="L511" s="433"/>
      <c r="M511" s="433"/>
      <c r="N511" s="433"/>
      <c r="O511" s="392" t="s">
        <v>344</v>
      </c>
      <c r="P511" s="392"/>
      <c r="Q511" s="392"/>
      <c r="R511" s="392"/>
      <c r="S511" s="392" t="s">
        <v>182</v>
      </c>
      <c r="T511" s="392"/>
      <c r="U511" s="392"/>
      <c r="V511" s="392"/>
      <c r="W511" s="392" t="s">
        <v>344</v>
      </c>
      <c r="X511" s="392"/>
      <c r="Y511" s="392"/>
      <c r="Z511" s="392"/>
      <c r="AA511" s="392" t="s">
        <v>182</v>
      </c>
      <c r="AB511" s="392"/>
      <c r="AC511" s="392"/>
      <c r="AD511" s="392"/>
      <c r="AE511" s="392" t="s">
        <v>344</v>
      </c>
      <c r="AF511" s="392"/>
      <c r="AG511" s="392"/>
      <c r="AH511" s="392"/>
      <c r="AI511" s="392" t="s">
        <v>182</v>
      </c>
      <c r="AJ511" s="392"/>
      <c r="AK511" s="392"/>
      <c r="AL511" s="392"/>
      <c r="AM511" s="392" t="s">
        <v>344</v>
      </c>
      <c r="AN511" s="392"/>
      <c r="AO511" s="392"/>
      <c r="AP511" s="392"/>
      <c r="AQ511" s="392" t="s">
        <v>182</v>
      </c>
      <c r="AR511" s="392"/>
      <c r="AS511" s="392"/>
      <c r="AT511" s="392"/>
      <c r="AU511" s="214"/>
      <c r="AV511" s="214"/>
      <c r="AW511" s="214"/>
    </row>
    <row r="512" spans="4:149" ht="14.25" customHeight="1" x14ac:dyDescent="0.35">
      <c r="D512" s="401">
        <v>60</v>
      </c>
      <c r="E512" s="401"/>
      <c r="F512" s="401"/>
      <c r="G512" s="401"/>
      <c r="H512" s="401"/>
      <c r="I512" s="401"/>
      <c r="J512" s="401"/>
      <c r="K512" s="401"/>
      <c r="L512" s="401"/>
      <c r="M512" s="401"/>
      <c r="N512" s="401"/>
      <c r="O512" s="351">
        <v>4</v>
      </c>
      <c r="P512" s="351"/>
      <c r="Q512" s="351"/>
      <c r="R512" s="351"/>
      <c r="S512" s="389">
        <v>6.9</v>
      </c>
      <c r="T512" s="389"/>
      <c r="U512" s="389"/>
      <c r="V512" s="389"/>
      <c r="W512" s="351">
        <v>48</v>
      </c>
      <c r="X512" s="351"/>
      <c r="Y512" s="351"/>
      <c r="Z512" s="351"/>
      <c r="AA512" s="389">
        <v>80</v>
      </c>
      <c r="AB512" s="389"/>
      <c r="AC512" s="389"/>
      <c r="AD512" s="389"/>
      <c r="AE512" s="351">
        <v>6</v>
      </c>
      <c r="AF512" s="351"/>
      <c r="AG512" s="351"/>
      <c r="AH512" s="351"/>
      <c r="AI512" s="389">
        <v>10.3</v>
      </c>
      <c r="AJ512" s="389"/>
      <c r="AK512" s="389"/>
      <c r="AL512" s="389"/>
      <c r="AM512" s="389">
        <v>2</v>
      </c>
      <c r="AN512" s="389"/>
      <c r="AO512" s="389"/>
      <c r="AP512" s="389"/>
      <c r="AQ512" s="389">
        <v>3.5</v>
      </c>
      <c r="AR512" s="389"/>
      <c r="AS512" s="389"/>
      <c r="AT512" s="389"/>
      <c r="AU512" s="259"/>
      <c r="AV512" s="259"/>
      <c r="AW512" s="259"/>
    </row>
    <row r="513" spans="4:144" ht="14.25" customHeight="1" x14ac:dyDescent="0.35">
      <c r="D513" s="284" t="s">
        <v>623</v>
      </c>
      <c r="E513" s="284"/>
      <c r="F513" s="284"/>
      <c r="G513" s="284"/>
      <c r="H513" s="284"/>
      <c r="I513" s="284"/>
      <c r="J513" s="284"/>
      <c r="K513" s="284"/>
      <c r="L513" s="284"/>
      <c r="M513" s="284"/>
      <c r="N513" s="284"/>
      <c r="O513" s="284"/>
      <c r="P513" s="284"/>
      <c r="Q513" s="284"/>
      <c r="R513" s="284"/>
      <c r="S513" s="284"/>
      <c r="T513" s="284"/>
      <c r="U513" s="284"/>
      <c r="V513" s="284"/>
      <c r="W513" s="284"/>
      <c r="X513" s="284"/>
      <c r="Y513" s="284"/>
      <c r="Z513" s="284"/>
      <c r="AA513" s="284"/>
      <c r="AB513" s="284"/>
      <c r="AC513" s="284"/>
      <c r="AD513" s="284"/>
      <c r="AE513" s="284"/>
      <c r="AF513" s="284"/>
      <c r="AG513" s="284"/>
      <c r="AH513" s="284"/>
      <c r="AI513" s="284"/>
      <c r="AJ513" s="284"/>
      <c r="AK513" s="284"/>
      <c r="AL513" s="284"/>
      <c r="AM513" s="284"/>
      <c r="AN513" s="284"/>
      <c r="AO513" s="284"/>
      <c r="AP513" s="284"/>
      <c r="AQ513" s="284"/>
      <c r="AR513" s="284"/>
      <c r="AS513" s="284"/>
      <c r="AT513" s="284"/>
      <c r="AU513" s="219"/>
      <c r="AV513" s="219"/>
      <c r="AW513" s="219"/>
    </row>
    <row r="514" spans="4:144" ht="14.25" customHeight="1" x14ac:dyDescent="0.35"/>
    <row r="515" spans="4:144" ht="14.25" customHeight="1" x14ac:dyDescent="0.35">
      <c r="D515" s="468" t="s">
        <v>695</v>
      </c>
      <c r="E515" s="468"/>
      <c r="F515" s="468"/>
      <c r="G515" s="468"/>
      <c r="H515" s="468"/>
      <c r="I515" s="468"/>
      <c r="J515" s="468"/>
      <c r="K515" s="468"/>
      <c r="L515" s="468"/>
      <c r="M515" s="468"/>
      <c r="N515" s="468"/>
      <c r="O515" s="468"/>
      <c r="P515" s="468"/>
      <c r="Q515" s="468"/>
      <c r="R515" s="468"/>
      <c r="S515" s="468"/>
      <c r="T515" s="468"/>
      <c r="U515" s="468"/>
      <c r="V515" s="468"/>
      <c r="W515" s="468"/>
      <c r="X515" s="468"/>
      <c r="Y515" s="468"/>
      <c r="Z515" s="468"/>
      <c r="AA515" s="468"/>
      <c r="AB515" s="468"/>
      <c r="AC515" s="468"/>
      <c r="AD515" s="468"/>
      <c r="AE515" s="468"/>
      <c r="AF515" s="468"/>
      <c r="AG515" s="468"/>
      <c r="AH515" s="468"/>
      <c r="AI515" s="468"/>
      <c r="AJ515" s="468"/>
      <c r="AK515" s="468"/>
      <c r="AL515" s="468"/>
      <c r="AM515" s="468"/>
      <c r="AN515" s="468"/>
      <c r="AO515" s="468"/>
      <c r="AP515" s="468"/>
      <c r="AQ515" s="468"/>
      <c r="AR515" s="468"/>
      <c r="AS515" s="468"/>
      <c r="AT515" s="468"/>
      <c r="AU515" s="221"/>
      <c r="AV515" s="221"/>
      <c r="AW515" s="221"/>
      <c r="BB515" s="9"/>
    </row>
    <row r="516" spans="4:144" ht="14.25" customHeight="1" x14ac:dyDescent="0.35">
      <c r="D516" s="469"/>
      <c r="E516" s="469"/>
      <c r="F516" s="469"/>
      <c r="G516" s="469"/>
      <c r="H516" s="469"/>
      <c r="I516" s="469"/>
      <c r="J516" s="469"/>
      <c r="K516" s="469"/>
      <c r="L516" s="469"/>
      <c r="M516" s="469"/>
      <c r="N516" s="469"/>
      <c r="O516" s="469"/>
      <c r="P516" s="469"/>
      <c r="Q516" s="469"/>
      <c r="R516" s="469"/>
      <c r="S516" s="469"/>
      <c r="T516" s="469"/>
      <c r="U516" s="469"/>
      <c r="V516" s="469"/>
      <c r="W516" s="469"/>
      <c r="X516" s="469"/>
      <c r="Y516" s="469"/>
      <c r="Z516" s="469"/>
      <c r="AA516" s="469"/>
      <c r="AB516" s="469"/>
      <c r="AC516" s="469"/>
      <c r="AD516" s="469"/>
      <c r="AE516" s="469"/>
      <c r="AF516" s="469"/>
      <c r="AG516" s="469"/>
      <c r="AH516" s="469"/>
      <c r="AI516" s="470"/>
      <c r="AJ516" s="470"/>
      <c r="AK516" s="470"/>
      <c r="AL516" s="470"/>
      <c r="AM516" s="470"/>
      <c r="AN516" s="470"/>
      <c r="AO516" s="470"/>
      <c r="AP516" s="470"/>
      <c r="AQ516" s="470"/>
      <c r="AR516" s="470"/>
      <c r="AS516" s="470"/>
      <c r="AT516" s="470"/>
      <c r="AU516" s="222"/>
      <c r="AV516" s="222"/>
      <c r="AW516" s="222"/>
      <c r="BB516" s="14"/>
      <c r="BG516" s="400"/>
      <c r="BH516" s="400"/>
      <c r="BI516" s="400"/>
      <c r="BJ516" s="400"/>
      <c r="BK516" s="400"/>
      <c r="BL516" s="400"/>
      <c r="BM516" s="400"/>
      <c r="BN516" s="400"/>
      <c r="BO516" s="400"/>
      <c r="BP516" s="400"/>
      <c r="BQ516" s="400"/>
      <c r="BR516" s="400"/>
      <c r="BS516" s="400"/>
      <c r="BT516" s="400"/>
      <c r="BU516" s="400"/>
      <c r="BV516" s="400"/>
    </row>
    <row r="517" spans="4:144" ht="14.25" customHeight="1" x14ac:dyDescent="0.35">
      <c r="D517" s="433" t="s">
        <v>625</v>
      </c>
      <c r="E517" s="433"/>
      <c r="F517" s="433"/>
      <c r="G517" s="433"/>
      <c r="H517" s="433"/>
      <c r="I517" s="433"/>
      <c r="J517" s="433"/>
      <c r="K517" s="433"/>
      <c r="L517" s="433"/>
      <c r="M517" s="433"/>
      <c r="N517" s="433"/>
      <c r="O517" s="392" t="s">
        <v>626</v>
      </c>
      <c r="P517" s="392"/>
      <c r="Q517" s="392"/>
      <c r="R517" s="392"/>
      <c r="S517" s="392"/>
      <c r="T517" s="392"/>
      <c r="U517" s="392"/>
      <c r="V517" s="392"/>
      <c r="W517" s="392"/>
      <c r="X517" s="392"/>
      <c r="Y517" s="392" t="s">
        <v>660</v>
      </c>
      <c r="Z517" s="392"/>
      <c r="AA517" s="392"/>
      <c r="AB517" s="392"/>
      <c r="AC517" s="392"/>
      <c r="AD517" s="392"/>
      <c r="AE517" s="392"/>
      <c r="AF517" s="392"/>
      <c r="AG517" s="392"/>
      <c r="AH517" s="392"/>
      <c r="AI517" s="392" t="s">
        <v>921</v>
      </c>
      <c r="AJ517" s="392"/>
      <c r="AK517" s="392"/>
      <c r="AL517" s="392"/>
      <c r="AM517" s="392"/>
      <c r="AN517" s="392"/>
      <c r="AO517" s="392"/>
      <c r="AP517" s="392"/>
      <c r="AQ517" s="392"/>
      <c r="AR517" s="392"/>
      <c r="AS517" s="392"/>
      <c r="AT517" s="392"/>
      <c r="AU517" s="214"/>
      <c r="AV517" s="214"/>
      <c r="AW517" s="214"/>
      <c r="AX517" s="6"/>
      <c r="AY517" s="6"/>
      <c r="AZ517" s="6"/>
      <c r="BA517" s="6"/>
      <c r="BB517" s="6"/>
      <c r="BG517" s="400"/>
      <c r="BH517" s="400"/>
      <c r="BI517" s="400"/>
      <c r="BJ517" s="400"/>
      <c r="BK517" s="400"/>
      <c r="BL517" s="400"/>
      <c r="BM517" s="400"/>
      <c r="BN517" s="400"/>
      <c r="BO517" s="400"/>
      <c r="BP517" s="400"/>
      <c r="BQ517" s="400"/>
      <c r="BR517" s="400"/>
      <c r="BS517" s="400"/>
      <c r="BT517" s="400"/>
      <c r="BU517" s="400"/>
      <c r="BV517" s="400"/>
    </row>
    <row r="518" spans="4:144" ht="14.25" customHeight="1" x14ac:dyDescent="0.35">
      <c r="D518" s="433"/>
      <c r="E518" s="433"/>
      <c r="F518" s="433"/>
      <c r="G518" s="433"/>
      <c r="H518" s="433"/>
      <c r="I518" s="433"/>
      <c r="J518" s="433"/>
      <c r="K518" s="433"/>
      <c r="L518" s="433"/>
      <c r="M518" s="433"/>
      <c r="N518" s="433"/>
      <c r="O518" s="392" t="s">
        <v>344</v>
      </c>
      <c r="P518" s="392"/>
      <c r="Q518" s="392"/>
      <c r="R518" s="392"/>
      <c r="S518" s="392"/>
      <c r="T518" s="392" t="s">
        <v>182</v>
      </c>
      <c r="U518" s="392"/>
      <c r="V518" s="392"/>
      <c r="W518" s="392"/>
      <c r="X518" s="392"/>
      <c r="Y518" s="392" t="s">
        <v>344</v>
      </c>
      <c r="Z518" s="392"/>
      <c r="AA518" s="392"/>
      <c r="AB518" s="392"/>
      <c r="AC518" s="392"/>
      <c r="AD518" s="392" t="s">
        <v>182</v>
      </c>
      <c r="AE518" s="392"/>
      <c r="AF518" s="392"/>
      <c r="AG518" s="392"/>
      <c r="AH518" s="392"/>
      <c r="AI518" s="392" t="s">
        <v>344</v>
      </c>
      <c r="AJ518" s="392"/>
      <c r="AK518" s="392"/>
      <c r="AL518" s="392"/>
      <c r="AM518" s="392"/>
      <c r="AN518" s="392"/>
      <c r="AO518" s="392" t="s">
        <v>182</v>
      </c>
      <c r="AP518" s="392"/>
      <c r="AQ518" s="392"/>
      <c r="AR518" s="392"/>
      <c r="AS518" s="392"/>
      <c r="AT518" s="392"/>
      <c r="AU518" s="214"/>
      <c r="AV518" s="214"/>
      <c r="AW518" s="214"/>
      <c r="BG518" s="402"/>
      <c r="BH518" s="402"/>
      <c r="BI518" s="402"/>
      <c r="BJ518" s="402"/>
      <c r="BK518" s="403"/>
      <c r="BL518" s="403"/>
      <c r="BM518" s="403"/>
      <c r="BN518" s="403"/>
      <c r="BO518" s="402"/>
      <c r="BP518" s="402"/>
      <c r="BQ518" s="402"/>
      <c r="BR518" s="402"/>
      <c r="BS518" s="403"/>
      <c r="BT518" s="403"/>
      <c r="BU518" s="403"/>
      <c r="BV518" s="403"/>
    </row>
    <row r="519" spans="4:144" ht="14.25" customHeight="1" x14ac:dyDescent="0.35">
      <c r="D519" s="401"/>
      <c r="E519" s="401"/>
      <c r="F519" s="401"/>
      <c r="G519" s="401"/>
      <c r="H519" s="401"/>
      <c r="I519" s="401"/>
      <c r="J519" s="401"/>
      <c r="K519" s="401"/>
      <c r="L519" s="401"/>
      <c r="M519" s="401"/>
      <c r="N519" s="401"/>
      <c r="O519" s="351"/>
      <c r="P519" s="351"/>
      <c r="Q519" s="351"/>
      <c r="R519" s="351"/>
      <c r="S519" s="351"/>
      <c r="T519" s="389"/>
      <c r="U519" s="389"/>
      <c r="V519" s="389"/>
      <c r="W519" s="389"/>
      <c r="X519" s="389"/>
      <c r="Y519" s="351"/>
      <c r="Z519" s="351"/>
      <c r="AA519" s="351"/>
      <c r="AB519" s="351"/>
      <c r="AC519" s="351"/>
      <c r="AD519" s="389"/>
      <c r="AE519" s="389"/>
      <c r="AF519" s="389"/>
      <c r="AG519" s="389"/>
      <c r="AH519" s="389"/>
      <c r="AI519" s="351"/>
      <c r="AJ519" s="351"/>
      <c r="AK519" s="351"/>
      <c r="AL519" s="351"/>
      <c r="AM519" s="351"/>
      <c r="AN519" s="351"/>
      <c r="AO519" s="401"/>
      <c r="AP519" s="401"/>
      <c r="AQ519" s="401"/>
      <c r="AR519" s="401"/>
      <c r="AS519" s="401"/>
      <c r="AT519" s="401"/>
      <c r="AU519" s="260"/>
      <c r="AV519" s="260"/>
      <c r="AW519" s="260"/>
    </row>
    <row r="520" spans="4:144" ht="14.25" customHeight="1" x14ac:dyDescent="0.35">
      <c r="D520" s="284" t="s">
        <v>623</v>
      </c>
      <c r="E520" s="284"/>
      <c r="F520" s="284"/>
      <c r="G520" s="284"/>
      <c r="H520" s="284"/>
      <c r="I520" s="284"/>
      <c r="J520" s="284"/>
      <c r="K520" s="284"/>
      <c r="L520" s="284"/>
      <c r="M520" s="284"/>
      <c r="N520" s="284"/>
      <c r="O520" s="284"/>
      <c r="P520" s="284"/>
      <c r="Q520" s="284"/>
      <c r="R520" s="284"/>
      <c r="S520" s="284"/>
      <c r="T520" s="284"/>
      <c r="U520" s="284"/>
      <c r="V520" s="284"/>
      <c r="W520" s="284"/>
      <c r="X520" s="284"/>
      <c r="Y520" s="284"/>
      <c r="Z520" s="284"/>
      <c r="AA520" s="284"/>
      <c r="AB520" s="284"/>
      <c r="AC520" s="284"/>
      <c r="AD520" s="284"/>
      <c r="AE520" s="284"/>
      <c r="AF520" s="284"/>
      <c r="AG520" s="284"/>
      <c r="AH520" s="284"/>
      <c r="AI520" s="320"/>
      <c r="AJ520" s="320"/>
      <c r="AK520" s="320"/>
      <c r="AL520" s="320"/>
      <c r="AM520" s="320"/>
      <c r="AN520" s="320"/>
      <c r="AO520" s="320"/>
      <c r="AP520" s="320"/>
      <c r="AQ520" s="320"/>
      <c r="AR520" s="320"/>
      <c r="AS520" s="320"/>
      <c r="AT520" s="320"/>
      <c r="AU520" s="219"/>
      <c r="AV520" s="219"/>
      <c r="AW520" s="219"/>
    </row>
    <row r="521" spans="4:144" ht="14.25" customHeight="1" x14ac:dyDescent="0.35"/>
    <row r="522" spans="4:144" ht="14.25" customHeight="1" x14ac:dyDescent="0.35"/>
    <row r="523" spans="4:144" ht="14.25" customHeight="1" x14ac:dyDescent="0.35"/>
    <row r="524" spans="4:144" ht="14.25" customHeight="1" x14ac:dyDescent="0.35">
      <c r="D524" s="346" t="s">
        <v>345</v>
      </c>
      <c r="E524" s="346"/>
      <c r="F524" s="346"/>
      <c r="G524" s="346"/>
      <c r="H524" s="346"/>
      <c r="I524" s="346"/>
      <c r="J524" s="346"/>
      <c r="K524" s="346"/>
      <c r="L524" s="346"/>
      <c r="M524" s="346"/>
      <c r="N524" s="346"/>
      <c r="O524" s="346"/>
      <c r="P524" s="346"/>
      <c r="Q524" s="346"/>
      <c r="R524" s="346"/>
      <c r="S524" s="346"/>
      <c r="T524" s="346"/>
      <c r="U524" s="346"/>
      <c r="V524" s="346"/>
      <c r="W524" s="346"/>
      <c r="X524" s="346"/>
      <c r="Y524" s="346"/>
      <c r="Z524" s="346"/>
      <c r="AA524" s="346"/>
      <c r="AB524" s="346"/>
      <c r="AC524" s="346"/>
      <c r="AD524" s="346"/>
      <c r="AE524" s="346"/>
      <c r="AF524" s="346"/>
      <c r="AG524" s="346"/>
      <c r="AH524" s="346"/>
      <c r="AI524" s="346"/>
      <c r="AJ524" s="346"/>
      <c r="AK524" s="346"/>
      <c r="AL524" s="346"/>
      <c r="AM524" s="346"/>
      <c r="AN524" s="346"/>
      <c r="AO524" s="346"/>
      <c r="AP524" s="346"/>
      <c r="AQ524" s="346"/>
      <c r="AR524" s="346"/>
      <c r="AS524" s="346"/>
      <c r="AT524" s="346"/>
      <c r="AU524" s="346"/>
      <c r="AV524" s="346"/>
      <c r="AW524" s="346"/>
      <c r="AX524" s="346"/>
      <c r="AY524" s="346"/>
      <c r="AZ524" s="346"/>
      <c r="BA524" s="346"/>
      <c r="BB524" s="346"/>
      <c r="BC524" s="346"/>
      <c r="BD524" s="346"/>
      <c r="BE524" s="346"/>
      <c r="BF524" s="346"/>
      <c r="BG524" s="346"/>
      <c r="BH524" s="346"/>
      <c r="BI524" s="346"/>
      <c r="BJ524" s="346"/>
      <c r="BK524" s="346"/>
      <c r="BL524" s="346"/>
      <c r="BM524" s="346"/>
      <c r="BN524" s="346"/>
      <c r="BO524" s="346"/>
      <c r="BP524" s="346"/>
      <c r="BQ524" s="346"/>
      <c r="BR524" s="346"/>
      <c r="BS524" s="346"/>
      <c r="BT524" s="346"/>
      <c r="BU524" s="346"/>
      <c r="BV524" s="346"/>
      <c r="BW524" s="346"/>
      <c r="BX524" s="346"/>
      <c r="BY524" s="346"/>
      <c r="BZ524" s="346"/>
      <c r="CA524" s="346"/>
      <c r="CB524" s="346"/>
      <c r="CC524" s="346"/>
      <c r="CD524" s="346"/>
      <c r="CE524" s="346"/>
      <c r="CF524" s="346"/>
      <c r="CG524" s="346"/>
      <c r="CH524" s="346"/>
      <c r="CI524" s="346"/>
      <c r="CJ524" s="346"/>
      <c r="CK524" s="346"/>
      <c r="CL524" s="346"/>
      <c r="CM524" s="346"/>
      <c r="CN524" s="346"/>
      <c r="CO524" s="346"/>
      <c r="CP524" s="346"/>
      <c r="CQ524" s="346"/>
    </row>
    <row r="525" spans="4:144" ht="14.25" customHeight="1" x14ac:dyDescent="0.35">
      <c r="D525" s="346"/>
      <c r="E525" s="346"/>
      <c r="F525" s="346"/>
      <c r="G525" s="346"/>
      <c r="H525" s="346"/>
      <c r="I525" s="346"/>
      <c r="J525" s="346"/>
      <c r="K525" s="346"/>
      <c r="L525" s="346"/>
      <c r="M525" s="346"/>
      <c r="N525" s="346"/>
      <c r="O525" s="346"/>
      <c r="P525" s="346"/>
      <c r="Q525" s="346"/>
      <c r="R525" s="346"/>
      <c r="S525" s="346"/>
      <c r="T525" s="346"/>
      <c r="U525" s="346"/>
      <c r="V525" s="346"/>
      <c r="W525" s="346"/>
      <c r="X525" s="346"/>
      <c r="Y525" s="346"/>
      <c r="Z525" s="346"/>
      <c r="AA525" s="346"/>
      <c r="AB525" s="346"/>
      <c r="AC525" s="346"/>
      <c r="AD525" s="346"/>
      <c r="AE525" s="346"/>
      <c r="AF525" s="346"/>
      <c r="AG525" s="346"/>
      <c r="AH525" s="346"/>
      <c r="AI525" s="346"/>
      <c r="AJ525" s="346"/>
      <c r="AK525" s="346"/>
      <c r="AL525" s="346"/>
      <c r="AM525" s="346"/>
      <c r="AN525" s="346"/>
      <c r="AO525" s="346"/>
      <c r="AP525" s="346"/>
      <c r="AQ525" s="346"/>
      <c r="AR525" s="346"/>
      <c r="AS525" s="346"/>
      <c r="AT525" s="346"/>
      <c r="AU525" s="346"/>
      <c r="AV525" s="346"/>
      <c r="AW525" s="346"/>
      <c r="AX525" s="346"/>
      <c r="AY525" s="346"/>
      <c r="AZ525" s="346"/>
      <c r="BA525" s="346"/>
      <c r="BB525" s="346"/>
      <c r="BC525" s="346"/>
      <c r="BD525" s="346"/>
      <c r="BE525" s="346"/>
      <c r="BF525" s="346"/>
      <c r="BG525" s="346"/>
      <c r="BH525" s="346"/>
      <c r="BI525" s="346"/>
      <c r="BJ525" s="346"/>
      <c r="BK525" s="346"/>
      <c r="BL525" s="346"/>
      <c r="BM525" s="346"/>
      <c r="BN525" s="346"/>
      <c r="BO525" s="346"/>
      <c r="BP525" s="346"/>
      <c r="BQ525" s="346"/>
      <c r="BR525" s="346"/>
      <c r="BS525" s="346"/>
      <c r="BT525" s="346"/>
      <c r="BU525" s="346"/>
      <c r="BV525" s="346"/>
      <c r="BW525" s="346"/>
      <c r="BX525" s="346"/>
      <c r="BY525" s="346"/>
      <c r="BZ525" s="346"/>
      <c r="CA525" s="346"/>
      <c r="CB525" s="346"/>
      <c r="CC525" s="346"/>
      <c r="CD525" s="346"/>
      <c r="CE525" s="346"/>
      <c r="CF525" s="346"/>
      <c r="CG525" s="346"/>
      <c r="CH525" s="346"/>
      <c r="CI525" s="346"/>
      <c r="CJ525" s="346"/>
      <c r="CK525" s="346"/>
      <c r="CL525" s="346"/>
      <c r="CM525" s="346"/>
      <c r="CN525" s="346"/>
      <c r="CO525" s="346"/>
      <c r="CP525" s="346"/>
      <c r="CQ525" s="346"/>
    </row>
    <row r="526" spans="4:144" ht="14.25" customHeight="1" x14ac:dyDescent="0.35">
      <c r="D526" s="299" t="s">
        <v>346</v>
      </c>
      <c r="E526" s="299"/>
      <c r="F526" s="299"/>
      <c r="G526" s="299"/>
      <c r="H526" s="299"/>
      <c r="I526" s="299"/>
      <c r="J526" s="299"/>
      <c r="K526" s="299"/>
      <c r="L526" s="299"/>
      <c r="M526" s="299"/>
      <c r="N526" s="299"/>
      <c r="O526" s="299"/>
      <c r="P526" s="299"/>
      <c r="Q526" s="299"/>
      <c r="R526" s="299"/>
      <c r="S526" s="299"/>
      <c r="T526" s="299"/>
      <c r="U526" s="299"/>
      <c r="V526" s="299"/>
      <c r="W526" s="299"/>
      <c r="X526" s="299"/>
      <c r="Y526" s="299"/>
      <c r="Z526" s="299"/>
      <c r="AA526" s="299"/>
      <c r="AB526" s="299"/>
      <c r="AC526" s="299"/>
      <c r="AD526" s="299"/>
      <c r="AE526" s="299"/>
      <c r="AF526" s="299"/>
      <c r="AG526" s="299"/>
      <c r="AH526" s="299"/>
      <c r="AI526" s="299"/>
      <c r="AJ526" s="299"/>
      <c r="AK526" s="299"/>
      <c r="AL526" s="299"/>
      <c r="AM526" s="299"/>
      <c r="AN526" s="299"/>
      <c r="AO526" s="299"/>
      <c r="AP526" s="299"/>
      <c r="AQ526" s="299"/>
      <c r="AR526" s="299"/>
      <c r="AS526" s="299"/>
      <c r="AT526" s="299"/>
      <c r="AU526" s="220"/>
      <c r="AV526" s="220"/>
      <c r="AW526" s="220"/>
      <c r="EJ526" s="149"/>
      <c r="EK526" s="149"/>
      <c r="EL526" s="149"/>
      <c r="EM526" s="149"/>
    </row>
    <row r="527" spans="4:144" ht="14.25" customHeight="1" x14ac:dyDescent="0.35">
      <c r="D527" s="299"/>
      <c r="E527" s="299"/>
      <c r="F527" s="299"/>
      <c r="G527" s="299"/>
      <c r="H527" s="299"/>
      <c r="I527" s="299"/>
      <c r="J527" s="299"/>
      <c r="K527" s="299"/>
      <c r="L527" s="299"/>
      <c r="M527" s="299"/>
      <c r="N527" s="299"/>
      <c r="O527" s="299"/>
      <c r="P527" s="299"/>
      <c r="Q527" s="299"/>
      <c r="R527" s="299"/>
      <c r="S527" s="299"/>
      <c r="T527" s="299"/>
      <c r="U527" s="299"/>
      <c r="V527" s="299"/>
      <c r="W527" s="299"/>
      <c r="X527" s="299"/>
      <c r="Y527" s="299"/>
      <c r="Z527" s="299"/>
      <c r="AA527" s="299"/>
      <c r="AB527" s="299"/>
      <c r="AC527" s="299"/>
      <c r="AD527" s="299"/>
      <c r="AE527" s="299"/>
      <c r="AF527" s="299"/>
      <c r="AG527" s="299"/>
      <c r="AH527" s="299"/>
      <c r="AI527" s="299"/>
      <c r="AJ527" s="299"/>
      <c r="AK527" s="299"/>
      <c r="AL527" s="299"/>
      <c r="AM527" s="299"/>
      <c r="AN527" s="299"/>
      <c r="AO527" s="299"/>
      <c r="AP527" s="299"/>
      <c r="AQ527" s="299"/>
      <c r="AR527" s="299"/>
      <c r="AS527" s="299"/>
      <c r="AT527" s="299"/>
      <c r="AU527" s="220"/>
      <c r="AV527" s="220"/>
      <c r="AW527" s="220"/>
      <c r="EJ527" s="149"/>
      <c r="EK527" s="558" t="s">
        <v>352</v>
      </c>
      <c r="EL527" s="558"/>
      <c r="EM527" s="558"/>
      <c r="EN527" s="164"/>
    </row>
    <row r="528" spans="4:144" ht="14.25" customHeight="1" x14ac:dyDescent="0.35">
      <c r="D528" s="392" t="s">
        <v>350</v>
      </c>
      <c r="E528" s="392"/>
      <c r="F528" s="392"/>
      <c r="G528" s="392"/>
      <c r="H528" s="392"/>
      <c r="I528" s="392"/>
      <c r="J528" s="392"/>
      <c r="K528" s="392"/>
      <c r="L528" s="392"/>
      <c r="M528" s="392"/>
      <c r="N528" s="392"/>
      <c r="O528" s="392"/>
      <c r="P528" s="392"/>
      <c r="Q528" s="392"/>
      <c r="R528" s="392"/>
      <c r="S528" s="392"/>
      <c r="T528" s="392"/>
      <c r="U528" s="392"/>
      <c r="V528" s="392"/>
      <c r="W528" s="392"/>
      <c r="X528" s="392"/>
      <c r="Y528" s="392"/>
      <c r="Z528" s="392"/>
      <c r="AA528" s="363">
        <v>43800</v>
      </c>
      <c r="AB528" s="363"/>
      <c r="AC528" s="363"/>
      <c r="AD528" s="363"/>
      <c r="AE528" s="363"/>
      <c r="AF528" s="363"/>
      <c r="AG528" s="363"/>
      <c r="AH528" s="363"/>
      <c r="AI528" s="363"/>
      <c r="AJ528" s="363"/>
      <c r="AK528" s="363">
        <v>44166</v>
      </c>
      <c r="AL528" s="363"/>
      <c r="AM528" s="363"/>
      <c r="AN528" s="363"/>
      <c r="AO528" s="363"/>
      <c r="AP528" s="363"/>
      <c r="AQ528" s="363"/>
      <c r="AR528" s="363"/>
      <c r="AS528" s="363"/>
      <c r="AT528" s="363"/>
      <c r="AU528" s="261"/>
      <c r="AV528" s="261"/>
      <c r="AW528" s="261"/>
      <c r="EJ528" s="149"/>
      <c r="EK528" s="176" t="s">
        <v>353</v>
      </c>
      <c r="EL528" s="176">
        <v>2018</v>
      </c>
      <c r="EM528" s="176">
        <v>2019</v>
      </c>
      <c r="EN528" s="131"/>
    </row>
    <row r="529" spans="1:143" ht="14.25" customHeight="1" x14ac:dyDescent="0.35">
      <c r="D529" s="392"/>
      <c r="E529" s="392"/>
      <c r="F529" s="392"/>
      <c r="G529" s="392"/>
      <c r="H529" s="392"/>
      <c r="I529" s="392"/>
      <c r="J529" s="392"/>
      <c r="K529" s="392"/>
      <c r="L529" s="392"/>
      <c r="M529" s="392"/>
      <c r="N529" s="392"/>
      <c r="O529" s="392"/>
      <c r="P529" s="392"/>
      <c r="Q529" s="392"/>
      <c r="R529" s="392"/>
      <c r="S529" s="392"/>
      <c r="T529" s="392"/>
      <c r="U529" s="392"/>
      <c r="V529" s="392"/>
      <c r="W529" s="392"/>
      <c r="X529" s="392"/>
      <c r="Y529" s="392"/>
      <c r="Z529" s="392"/>
      <c r="AA529" s="363"/>
      <c r="AB529" s="363"/>
      <c r="AC529" s="363"/>
      <c r="AD529" s="363"/>
      <c r="AE529" s="363"/>
      <c r="AF529" s="363"/>
      <c r="AG529" s="363"/>
      <c r="AH529" s="363"/>
      <c r="AI529" s="363"/>
      <c r="AJ529" s="363"/>
      <c r="AK529" s="363"/>
      <c r="AL529" s="363"/>
      <c r="AM529" s="363"/>
      <c r="AN529" s="363"/>
      <c r="AO529" s="363"/>
      <c r="AP529" s="363"/>
      <c r="AQ529" s="363"/>
      <c r="AR529" s="363"/>
      <c r="AS529" s="363"/>
      <c r="AT529" s="363"/>
      <c r="AU529" s="261"/>
      <c r="AV529" s="261"/>
      <c r="AW529" s="261"/>
      <c r="EJ529" s="149"/>
      <c r="EK529" s="149" t="s">
        <v>137</v>
      </c>
      <c r="EL529" s="149">
        <f>+AA540</f>
        <v>89.22</v>
      </c>
      <c r="EM529" s="149">
        <f>+AK540</f>
        <v>97.54</v>
      </c>
    </row>
    <row r="530" spans="1:143" ht="14.25" customHeight="1" x14ac:dyDescent="0.35">
      <c r="D530" s="316" t="s">
        <v>348</v>
      </c>
      <c r="E530" s="316"/>
      <c r="F530" s="316"/>
      <c r="G530" s="316"/>
      <c r="H530" s="316"/>
      <c r="I530" s="316"/>
      <c r="J530" s="316"/>
      <c r="K530" s="316"/>
      <c r="L530" s="316"/>
      <c r="M530" s="316"/>
      <c r="N530" s="316"/>
      <c r="O530" s="316"/>
      <c r="P530" s="316"/>
      <c r="Q530" s="316"/>
      <c r="R530" s="316"/>
      <c r="S530" s="316"/>
      <c r="T530" s="316"/>
      <c r="U530" s="316"/>
      <c r="V530" s="316"/>
      <c r="W530" s="316"/>
      <c r="X530" s="316"/>
      <c r="Y530" s="316"/>
      <c r="Z530" s="316"/>
      <c r="AA530" s="364">
        <v>468</v>
      </c>
      <c r="AB530" s="364"/>
      <c r="AC530" s="364"/>
      <c r="AD530" s="364"/>
      <c r="AE530" s="364"/>
      <c r="AF530" s="364"/>
      <c r="AG530" s="364"/>
      <c r="AH530" s="364"/>
      <c r="AI530" s="364"/>
      <c r="AJ530" s="364"/>
      <c r="AK530" s="364">
        <v>485</v>
      </c>
      <c r="AL530" s="364"/>
      <c r="AM530" s="364"/>
      <c r="AN530" s="364"/>
      <c r="AO530" s="364"/>
      <c r="AP530" s="364"/>
      <c r="AQ530" s="364"/>
      <c r="AR530" s="364"/>
      <c r="AS530" s="364"/>
      <c r="AT530" s="364"/>
      <c r="AU530" s="262"/>
      <c r="AV530" s="262"/>
      <c r="AW530" s="262"/>
      <c r="EJ530" s="149"/>
      <c r="EK530" s="149" t="s">
        <v>656</v>
      </c>
      <c r="EL530" s="149">
        <f>+AA541</f>
        <v>90.93</v>
      </c>
      <c r="EM530" s="149">
        <f>+AK541</f>
        <v>72.25</v>
      </c>
    </row>
    <row r="531" spans="1:143" ht="14.25" customHeight="1" x14ac:dyDescent="0.35">
      <c r="D531" s="316" t="s">
        <v>349</v>
      </c>
      <c r="E531" s="316"/>
      <c r="F531" s="316"/>
      <c r="G531" s="316"/>
      <c r="H531" s="316"/>
      <c r="I531" s="316"/>
      <c r="J531" s="316"/>
      <c r="K531" s="316"/>
      <c r="L531" s="316"/>
      <c r="M531" s="316"/>
      <c r="N531" s="316"/>
      <c r="O531" s="316"/>
      <c r="P531" s="316"/>
      <c r="Q531" s="316"/>
      <c r="R531" s="316"/>
      <c r="S531" s="316"/>
      <c r="T531" s="316"/>
      <c r="U531" s="316"/>
      <c r="V531" s="316"/>
      <c r="W531" s="316"/>
      <c r="X531" s="316"/>
      <c r="Y531" s="316"/>
      <c r="Z531" s="316"/>
      <c r="AA531" s="364">
        <v>1720</v>
      </c>
      <c r="AB531" s="364"/>
      <c r="AC531" s="364"/>
      <c r="AD531" s="364"/>
      <c r="AE531" s="364"/>
      <c r="AF531" s="364"/>
      <c r="AG531" s="364"/>
      <c r="AH531" s="364"/>
      <c r="AI531" s="364"/>
      <c r="AJ531" s="364"/>
      <c r="AK531" s="364">
        <v>1771</v>
      </c>
      <c r="AL531" s="364"/>
      <c r="AM531" s="364"/>
      <c r="AN531" s="364"/>
      <c r="AO531" s="364"/>
      <c r="AP531" s="364"/>
      <c r="AQ531" s="364"/>
      <c r="AR531" s="364"/>
      <c r="AS531" s="364"/>
      <c r="AT531" s="364"/>
      <c r="AU531" s="262"/>
      <c r="AV531" s="262"/>
      <c r="AW531" s="262"/>
      <c r="EJ531" s="149"/>
      <c r="EK531" s="149"/>
      <c r="EL531" s="149"/>
      <c r="EM531" s="149"/>
    </row>
    <row r="532" spans="1:143" ht="14.25" customHeight="1" x14ac:dyDescent="0.35">
      <c r="D532" s="316" t="s">
        <v>351</v>
      </c>
      <c r="E532" s="316"/>
      <c r="F532" s="316"/>
      <c r="G532" s="316"/>
      <c r="H532" s="316"/>
      <c r="I532" s="316"/>
      <c r="J532" s="316"/>
      <c r="K532" s="316"/>
      <c r="L532" s="316"/>
      <c r="M532" s="316"/>
      <c r="N532" s="316"/>
      <c r="O532" s="316"/>
      <c r="P532" s="316"/>
      <c r="Q532" s="316"/>
      <c r="R532" s="316"/>
      <c r="S532" s="316"/>
      <c r="T532" s="316"/>
      <c r="U532" s="316"/>
      <c r="V532" s="316"/>
      <c r="W532" s="316"/>
      <c r="X532" s="316"/>
      <c r="Y532" s="316"/>
      <c r="Z532" s="316"/>
      <c r="AA532" s="364">
        <v>20</v>
      </c>
      <c r="AB532" s="364"/>
      <c r="AC532" s="364"/>
      <c r="AD532" s="364"/>
      <c r="AE532" s="364"/>
      <c r="AF532" s="364"/>
      <c r="AG532" s="364"/>
      <c r="AH532" s="364"/>
      <c r="AI532" s="364"/>
      <c r="AJ532" s="364"/>
      <c r="AK532" s="364">
        <v>18</v>
      </c>
      <c r="AL532" s="364"/>
      <c r="AM532" s="364"/>
      <c r="AN532" s="364"/>
      <c r="AO532" s="364"/>
      <c r="AP532" s="364"/>
      <c r="AQ532" s="364"/>
      <c r="AR532" s="364"/>
      <c r="AS532" s="364"/>
      <c r="AT532" s="364"/>
      <c r="AU532" s="262"/>
      <c r="AV532" s="262"/>
      <c r="AW532" s="262"/>
      <c r="EJ532" s="149"/>
      <c r="EK532" s="149"/>
      <c r="EL532" s="149"/>
      <c r="EM532" s="149"/>
    </row>
    <row r="533" spans="1:143" ht="14.25" customHeight="1" x14ac:dyDescent="0.35">
      <c r="D533" s="440" t="s">
        <v>347</v>
      </c>
      <c r="E533" s="440"/>
      <c r="F533" s="440"/>
      <c r="G533" s="440"/>
      <c r="H533" s="440"/>
      <c r="I533" s="440"/>
      <c r="J533" s="440"/>
      <c r="K533" s="440"/>
      <c r="L533" s="440"/>
      <c r="M533" s="440"/>
      <c r="N533" s="440"/>
      <c r="O533" s="440"/>
      <c r="P533" s="440"/>
      <c r="Q533" s="440"/>
      <c r="R533" s="440"/>
      <c r="S533" s="440"/>
      <c r="T533" s="440"/>
      <c r="U533" s="440"/>
      <c r="V533" s="440"/>
      <c r="W533" s="440"/>
      <c r="X533" s="440"/>
      <c r="Y533" s="440"/>
      <c r="Z533" s="440"/>
      <c r="AA533" s="399">
        <f>SUM(AA530:AA532)</f>
        <v>2208</v>
      </c>
      <c r="AB533" s="399"/>
      <c r="AC533" s="399"/>
      <c r="AD533" s="399"/>
      <c r="AE533" s="399"/>
      <c r="AF533" s="399"/>
      <c r="AG533" s="399"/>
      <c r="AH533" s="399"/>
      <c r="AI533" s="399"/>
      <c r="AJ533" s="399"/>
      <c r="AK533" s="399">
        <v>2274</v>
      </c>
      <c r="AL533" s="399"/>
      <c r="AM533" s="399"/>
      <c r="AN533" s="399"/>
      <c r="AO533" s="399"/>
      <c r="AP533" s="399"/>
      <c r="AQ533" s="399"/>
      <c r="AR533" s="399"/>
      <c r="AS533" s="399"/>
      <c r="AT533" s="399"/>
      <c r="AU533" s="263"/>
      <c r="AV533" s="263"/>
      <c r="AW533" s="263"/>
      <c r="EJ533" s="149"/>
      <c r="EK533" s="149"/>
      <c r="EL533" s="149"/>
      <c r="EM533" s="149"/>
    </row>
    <row r="534" spans="1:143" ht="14.25" customHeight="1" x14ac:dyDescent="0.35">
      <c r="D534" s="284" t="s">
        <v>355</v>
      </c>
      <c r="E534" s="284"/>
      <c r="F534" s="284"/>
      <c r="G534" s="284"/>
      <c r="H534" s="284"/>
      <c r="I534" s="284"/>
      <c r="J534" s="284"/>
      <c r="K534" s="284"/>
      <c r="L534" s="284"/>
      <c r="M534" s="284"/>
      <c r="N534" s="284"/>
      <c r="O534" s="284"/>
      <c r="P534" s="284"/>
      <c r="Q534" s="284"/>
      <c r="R534" s="284"/>
      <c r="S534" s="284"/>
      <c r="T534" s="284"/>
      <c r="U534" s="284"/>
      <c r="V534" s="284"/>
      <c r="W534" s="284"/>
      <c r="X534" s="284"/>
      <c r="Y534" s="284"/>
      <c r="Z534" s="284"/>
      <c r="AA534" s="284"/>
      <c r="AB534" s="284"/>
      <c r="AC534" s="284"/>
      <c r="AD534" s="284"/>
      <c r="AE534" s="284"/>
      <c r="AF534" s="284"/>
      <c r="AG534" s="284"/>
      <c r="AH534" s="284"/>
      <c r="AI534" s="284"/>
      <c r="AJ534" s="284"/>
      <c r="AK534" s="284"/>
      <c r="AL534" s="284"/>
      <c r="AM534" s="284"/>
      <c r="AN534" s="284"/>
      <c r="AO534" s="284"/>
      <c r="AP534" s="284"/>
      <c r="AQ534" s="284"/>
      <c r="AR534" s="284"/>
      <c r="AS534" s="284"/>
      <c r="AT534" s="284"/>
      <c r="AU534" s="219"/>
      <c r="AV534" s="219"/>
      <c r="AW534" s="219"/>
      <c r="EJ534" s="149"/>
      <c r="EK534" s="149"/>
      <c r="EL534" s="149"/>
      <c r="EM534" s="149"/>
    </row>
    <row r="535" spans="1:143" ht="14.25" customHeight="1" x14ac:dyDescent="0.35">
      <c r="EJ535" s="149"/>
      <c r="EK535" s="149"/>
      <c r="EL535" s="149"/>
      <c r="EM535" s="149"/>
    </row>
    <row r="536" spans="1:143" ht="14.25" customHeight="1" x14ac:dyDescent="0.35">
      <c r="D536" s="299" t="s">
        <v>354</v>
      </c>
      <c r="E536" s="299"/>
      <c r="F536" s="299"/>
      <c r="G536" s="299"/>
      <c r="H536" s="299"/>
      <c r="I536" s="299"/>
      <c r="J536" s="299"/>
      <c r="K536" s="299"/>
      <c r="L536" s="299"/>
      <c r="M536" s="299"/>
      <c r="N536" s="299"/>
      <c r="O536" s="299"/>
      <c r="P536" s="299"/>
      <c r="Q536" s="299"/>
      <c r="R536" s="299"/>
      <c r="S536" s="299"/>
      <c r="T536" s="299"/>
      <c r="U536" s="299"/>
      <c r="V536" s="299"/>
      <c r="W536" s="299"/>
      <c r="X536" s="299"/>
      <c r="Y536" s="299"/>
      <c r="Z536" s="299"/>
      <c r="AA536" s="299"/>
      <c r="AB536" s="299"/>
      <c r="AC536" s="299"/>
      <c r="AD536" s="299"/>
      <c r="AE536" s="299"/>
      <c r="AF536" s="299"/>
      <c r="AG536" s="299"/>
      <c r="AH536" s="299"/>
      <c r="AI536" s="299"/>
      <c r="AJ536" s="299"/>
      <c r="AK536" s="299"/>
      <c r="AL536" s="299"/>
      <c r="AM536" s="299"/>
      <c r="AN536" s="299"/>
      <c r="AO536" s="299"/>
      <c r="AP536" s="299"/>
      <c r="AQ536" s="299"/>
      <c r="AR536" s="299"/>
      <c r="AS536" s="299"/>
      <c r="AT536" s="299"/>
      <c r="AU536" s="220"/>
      <c r="AV536" s="220"/>
      <c r="AW536" s="220"/>
    </row>
    <row r="537" spans="1:143" ht="14.25" customHeight="1" x14ac:dyDescent="0.35">
      <c r="D537" s="299"/>
      <c r="E537" s="299"/>
      <c r="F537" s="299"/>
      <c r="G537" s="299"/>
      <c r="H537" s="299"/>
      <c r="I537" s="299"/>
      <c r="J537" s="299"/>
      <c r="K537" s="299"/>
      <c r="L537" s="299"/>
      <c r="M537" s="299"/>
      <c r="N537" s="299"/>
      <c r="O537" s="299"/>
      <c r="P537" s="299"/>
      <c r="Q537" s="299"/>
      <c r="R537" s="299"/>
      <c r="S537" s="299"/>
      <c r="T537" s="299"/>
      <c r="U537" s="299"/>
      <c r="V537" s="299"/>
      <c r="W537" s="299"/>
      <c r="X537" s="299"/>
      <c r="Y537" s="299"/>
      <c r="Z537" s="299"/>
      <c r="AA537" s="299"/>
      <c r="AB537" s="299"/>
      <c r="AC537" s="299"/>
      <c r="AD537" s="299"/>
      <c r="AE537" s="299"/>
      <c r="AF537" s="299"/>
      <c r="AG537" s="299"/>
      <c r="AH537" s="299"/>
      <c r="AI537" s="299"/>
      <c r="AJ537" s="299"/>
      <c r="AK537" s="299"/>
      <c r="AL537" s="299"/>
      <c r="AM537" s="299"/>
      <c r="AN537" s="299"/>
      <c r="AO537" s="299"/>
      <c r="AP537" s="299"/>
      <c r="AQ537" s="299"/>
      <c r="AR537" s="299"/>
      <c r="AS537" s="299"/>
      <c r="AT537" s="299"/>
      <c r="AU537" s="220"/>
      <c r="AV537" s="220"/>
      <c r="AW537" s="220"/>
    </row>
    <row r="538" spans="1:143" ht="14.25" customHeight="1" x14ac:dyDescent="0.35">
      <c r="D538" s="392" t="s">
        <v>353</v>
      </c>
      <c r="E538" s="392"/>
      <c r="F538" s="392"/>
      <c r="G538" s="392"/>
      <c r="H538" s="392"/>
      <c r="I538" s="392"/>
      <c r="J538" s="392"/>
      <c r="K538" s="392"/>
      <c r="L538" s="392"/>
      <c r="M538" s="392"/>
      <c r="N538" s="392"/>
      <c r="O538" s="392"/>
      <c r="P538" s="392"/>
      <c r="Q538" s="392"/>
      <c r="R538" s="392"/>
      <c r="S538" s="392"/>
      <c r="T538" s="392"/>
      <c r="U538" s="392"/>
      <c r="V538" s="392"/>
      <c r="W538" s="392"/>
      <c r="X538" s="392"/>
      <c r="Y538" s="392"/>
      <c r="Z538" s="392"/>
      <c r="AA538" s="363">
        <v>43800</v>
      </c>
      <c r="AB538" s="363"/>
      <c r="AC538" s="363"/>
      <c r="AD538" s="363"/>
      <c r="AE538" s="363"/>
      <c r="AF538" s="363"/>
      <c r="AG538" s="363"/>
      <c r="AH538" s="363"/>
      <c r="AI538" s="363"/>
      <c r="AJ538" s="363"/>
      <c r="AK538" s="363">
        <v>44166</v>
      </c>
      <c r="AL538" s="363"/>
      <c r="AM538" s="363"/>
      <c r="AN538" s="363"/>
      <c r="AO538" s="363"/>
      <c r="AP538" s="363"/>
      <c r="AQ538" s="363"/>
      <c r="AR538" s="363"/>
      <c r="AS538" s="363"/>
      <c r="AT538" s="363"/>
      <c r="AU538" s="261"/>
      <c r="AV538" s="261"/>
      <c r="AW538" s="261"/>
    </row>
    <row r="539" spans="1:143" ht="14.25" customHeight="1" x14ac:dyDescent="0.35">
      <c r="D539" s="392"/>
      <c r="E539" s="392"/>
      <c r="F539" s="392"/>
      <c r="G539" s="392"/>
      <c r="H539" s="392"/>
      <c r="I539" s="392"/>
      <c r="J539" s="392"/>
      <c r="K539" s="392"/>
      <c r="L539" s="392"/>
      <c r="M539" s="392"/>
      <c r="N539" s="392"/>
      <c r="O539" s="392"/>
      <c r="P539" s="392"/>
      <c r="Q539" s="392"/>
      <c r="R539" s="392"/>
      <c r="S539" s="392"/>
      <c r="T539" s="392"/>
      <c r="U539" s="392"/>
      <c r="V539" s="392"/>
      <c r="W539" s="392"/>
      <c r="X539" s="392"/>
      <c r="Y539" s="392"/>
      <c r="Z539" s="392"/>
      <c r="AA539" s="363"/>
      <c r="AB539" s="363"/>
      <c r="AC539" s="363"/>
      <c r="AD539" s="363"/>
      <c r="AE539" s="363"/>
      <c r="AF539" s="363"/>
      <c r="AG539" s="363"/>
      <c r="AH539" s="363"/>
      <c r="AI539" s="363"/>
      <c r="AJ539" s="363"/>
      <c r="AK539" s="363"/>
      <c r="AL539" s="363"/>
      <c r="AM539" s="363"/>
      <c r="AN539" s="363"/>
      <c r="AO539" s="363"/>
      <c r="AP539" s="363"/>
      <c r="AQ539" s="363"/>
      <c r="AR539" s="363"/>
      <c r="AS539" s="363"/>
      <c r="AT539" s="363"/>
      <c r="AU539" s="261"/>
      <c r="AV539" s="261"/>
      <c r="AW539" s="261"/>
    </row>
    <row r="540" spans="1:143" ht="14.25" customHeight="1" x14ac:dyDescent="0.35">
      <c r="D540" s="478" t="s">
        <v>137</v>
      </c>
      <c r="E540" s="478"/>
      <c r="F540" s="478"/>
      <c r="G540" s="478"/>
      <c r="H540" s="478"/>
      <c r="I540" s="478"/>
      <c r="J540" s="478"/>
      <c r="K540" s="478"/>
      <c r="L540" s="478"/>
      <c r="M540" s="478"/>
      <c r="N540" s="478"/>
      <c r="O540" s="478"/>
      <c r="P540" s="478"/>
      <c r="Q540" s="478"/>
      <c r="R540" s="478"/>
      <c r="S540" s="478"/>
      <c r="T540" s="478"/>
      <c r="U540" s="478"/>
      <c r="V540" s="478"/>
      <c r="W540" s="478"/>
      <c r="X540" s="478"/>
      <c r="Y540" s="478"/>
      <c r="Z540" s="478"/>
      <c r="AA540" s="313">
        <v>89.22</v>
      </c>
      <c r="AB540" s="314"/>
      <c r="AC540" s="314"/>
      <c r="AD540" s="314"/>
      <c r="AE540" s="314"/>
      <c r="AF540" s="314"/>
      <c r="AG540" s="314"/>
      <c r="AH540" s="314"/>
      <c r="AI540" s="314"/>
      <c r="AJ540" s="315"/>
      <c r="AK540" s="313">
        <v>97.54</v>
      </c>
      <c r="AL540" s="314"/>
      <c r="AM540" s="314"/>
      <c r="AN540" s="314"/>
      <c r="AO540" s="314"/>
      <c r="AP540" s="314"/>
      <c r="AQ540" s="314"/>
      <c r="AR540" s="314"/>
      <c r="AS540" s="314"/>
      <c r="AT540" s="315"/>
      <c r="AU540" s="218"/>
      <c r="AV540" s="218"/>
      <c r="AW540" s="218"/>
    </row>
    <row r="541" spans="1:143" ht="14.25" customHeight="1" x14ac:dyDescent="0.35">
      <c r="D541" s="478" t="s">
        <v>656</v>
      </c>
      <c r="E541" s="478"/>
      <c r="F541" s="478"/>
      <c r="G541" s="478"/>
      <c r="H541" s="478"/>
      <c r="I541" s="478"/>
      <c r="J541" s="478"/>
      <c r="K541" s="478"/>
      <c r="L541" s="478"/>
      <c r="M541" s="478"/>
      <c r="N541" s="478"/>
      <c r="O541" s="478"/>
      <c r="P541" s="478"/>
      <c r="Q541" s="478"/>
      <c r="R541" s="478"/>
      <c r="S541" s="478"/>
      <c r="T541" s="478"/>
      <c r="U541" s="478"/>
      <c r="V541" s="478"/>
      <c r="W541" s="478"/>
      <c r="X541" s="478"/>
      <c r="Y541" s="478"/>
      <c r="Z541" s="478"/>
      <c r="AA541" s="313">
        <v>90.93</v>
      </c>
      <c r="AB541" s="314"/>
      <c r="AC541" s="314"/>
      <c r="AD541" s="314"/>
      <c r="AE541" s="314"/>
      <c r="AF541" s="314"/>
      <c r="AG541" s="314"/>
      <c r="AH541" s="314"/>
      <c r="AI541" s="314"/>
      <c r="AJ541" s="315"/>
      <c r="AK541" s="313">
        <v>72.25</v>
      </c>
      <c r="AL541" s="314"/>
      <c r="AM541" s="314"/>
      <c r="AN541" s="314"/>
      <c r="AO541" s="314"/>
      <c r="AP541" s="314"/>
      <c r="AQ541" s="314"/>
      <c r="AR541" s="314"/>
      <c r="AS541" s="314"/>
      <c r="AT541" s="315"/>
      <c r="AU541" s="218"/>
      <c r="AV541" s="218"/>
      <c r="AW541" s="218"/>
    </row>
    <row r="542" spans="1:143" ht="14.25" customHeight="1" x14ac:dyDescent="0.35">
      <c r="D542" s="284" t="s">
        <v>356</v>
      </c>
      <c r="E542" s="284"/>
      <c r="F542" s="284"/>
      <c r="G542" s="284"/>
      <c r="H542" s="284"/>
      <c r="I542" s="284"/>
      <c r="J542" s="284"/>
      <c r="K542" s="284"/>
      <c r="L542" s="284"/>
      <c r="M542" s="284"/>
      <c r="N542" s="284"/>
      <c r="O542" s="284"/>
      <c r="P542" s="284"/>
      <c r="Q542" s="284"/>
      <c r="R542" s="284"/>
      <c r="S542" s="284"/>
      <c r="T542" s="284"/>
      <c r="U542" s="284"/>
      <c r="V542" s="284"/>
      <c r="W542" s="284"/>
      <c r="X542" s="284"/>
      <c r="Y542" s="284"/>
      <c r="Z542" s="284"/>
      <c r="AA542" s="284"/>
      <c r="AB542" s="284"/>
      <c r="AC542" s="284"/>
      <c r="AD542" s="284"/>
      <c r="AE542" s="284"/>
      <c r="AF542" s="284"/>
      <c r="AG542" s="284"/>
      <c r="AH542" s="284"/>
      <c r="AI542" s="284"/>
      <c r="AJ542" s="284"/>
      <c r="AK542" s="284"/>
      <c r="AL542" s="284"/>
      <c r="AM542" s="284"/>
      <c r="AN542" s="284"/>
      <c r="AO542" s="284"/>
      <c r="AP542" s="284"/>
      <c r="AQ542" s="284"/>
      <c r="AR542" s="284"/>
      <c r="AS542" s="284"/>
      <c r="AT542" s="284"/>
      <c r="AU542" s="219"/>
      <c r="AV542" s="219"/>
      <c r="AW542" s="219"/>
    </row>
    <row r="543" spans="1:143" ht="14.25" customHeight="1" x14ac:dyDescent="0.35"/>
    <row r="544" spans="1:143" ht="14.25" customHeight="1" x14ac:dyDescent="0.35">
      <c r="A544" s="297"/>
      <c r="B544" s="297"/>
      <c r="C544" s="297"/>
      <c r="D544" s="297"/>
      <c r="E544" s="297"/>
      <c r="F544" s="297"/>
      <c r="G544" s="297"/>
      <c r="H544" s="297"/>
      <c r="I544" s="297"/>
      <c r="J544" s="297"/>
      <c r="K544" s="297"/>
      <c r="L544" s="297"/>
      <c r="M544" s="297"/>
      <c r="N544" s="297"/>
      <c r="O544" s="297"/>
      <c r="P544" s="297"/>
      <c r="Q544" s="297"/>
      <c r="R544" s="297"/>
      <c r="S544" s="297"/>
      <c r="T544" s="297"/>
      <c r="U544" s="297"/>
      <c r="V544" s="297"/>
      <c r="W544" s="297"/>
      <c r="X544" s="297"/>
      <c r="Y544" s="297"/>
      <c r="Z544" s="297"/>
      <c r="AA544" s="297"/>
      <c r="AB544" s="297"/>
      <c r="AC544" s="297"/>
      <c r="AD544" s="297"/>
      <c r="AE544" s="297"/>
      <c r="AF544" s="297"/>
      <c r="AG544" s="297"/>
      <c r="AH544" s="297"/>
      <c r="AI544" s="297"/>
      <c r="AJ544" s="297"/>
      <c r="AK544" s="297"/>
      <c r="AL544" s="297"/>
      <c r="AM544" s="297"/>
      <c r="AN544" s="297"/>
      <c r="AO544" s="297"/>
      <c r="AP544" s="297"/>
      <c r="AQ544" s="297"/>
      <c r="AR544" s="297"/>
      <c r="AS544" s="297"/>
      <c r="AT544" s="297"/>
      <c r="AU544" s="297"/>
      <c r="AV544" s="297"/>
      <c r="AW544" s="297"/>
      <c r="AX544" s="297"/>
      <c r="AY544" s="297"/>
      <c r="AZ544" s="297"/>
      <c r="BA544" s="297"/>
      <c r="BB544" s="297"/>
      <c r="BC544" s="297"/>
      <c r="BD544" s="297"/>
      <c r="BE544" s="297"/>
      <c r="BF544" s="297"/>
      <c r="BG544" s="297"/>
      <c r="BH544" s="297"/>
      <c r="BI544" s="297"/>
      <c r="BJ544" s="297"/>
      <c r="BK544" s="297"/>
      <c r="BL544" s="297"/>
      <c r="BM544" s="297"/>
      <c r="BN544" s="297"/>
      <c r="BO544" s="297"/>
      <c r="BP544" s="297"/>
      <c r="BQ544" s="297"/>
      <c r="BR544" s="297"/>
      <c r="BS544" s="297"/>
      <c r="BT544" s="297"/>
      <c r="BU544" s="297"/>
      <c r="BV544" s="297"/>
      <c r="BW544" s="297"/>
      <c r="BX544" s="297"/>
      <c r="BY544" s="297"/>
      <c r="BZ544" s="297"/>
      <c r="CA544" s="297"/>
      <c r="CB544" s="297"/>
      <c r="CC544" s="297"/>
      <c r="CD544" s="297"/>
      <c r="CE544" s="297"/>
      <c r="CF544" s="297"/>
      <c r="CG544" s="297"/>
      <c r="CH544" s="297"/>
      <c r="CI544" s="297"/>
      <c r="CJ544" s="297"/>
      <c r="CK544" s="297"/>
      <c r="CL544" s="297"/>
      <c r="CM544" s="297"/>
      <c r="CN544" s="297"/>
      <c r="CO544" s="297"/>
      <c r="CP544" s="297"/>
      <c r="CQ544" s="297"/>
    </row>
    <row r="545" spans="1:147" ht="14.25" customHeight="1" x14ac:dyDescent="0.35">
      <c r="A545" s="297"/>
      <c r="B545" s="297"/>
      <c r="C545" s="297"/>
      <c r="D545" s="297"/>
      <c r="E545" s="297"/>
      <c r="F545" s="297"/>
      <c r="G545" s="297"/>
      <c r="H545" s="297"/>
      <c r="I545" s="297"/>
      <c r="J545" s="297"/>
      <c r="K545" s="297"/>
      <c r="L545" s="297"/>
      <c r="M545" s="297"/>
      <c r="N545" s="297"/>
      <c r="O545" s="297"/>
      <c r="P545" s="297"/>
      <c r="Q545" s="297"/>
      <c r="R545" s="297"/>
      <c r="S545" s="297"/>
      <c r="T545" s="297"/>
      <c r="U545" s="297"/>
      <c r="V545" s="297"/>
      <c r="W545" s="297"/>
      <c r="X545" s="297"/>
      <c r="Y545" s="297"/>
      <c r="Z545" s="297"/>
      <c r="AA545" s="297"/>
      <c r="AB545" s="297"/>
      <c r="AC545" s="297"/>
      <c r="AD545" s="297"/>
      <c r="AE545" s="297"/>
      <c r="AF545" s="297"/>
      <c r="AG545" s="297"/>
      <c r="AH545" s="297"/>
      <c r="AI545" s="297"/>
      <c r="AJ545" s="297"/>
      <c r="AK545" s="297"/>
      <c r="AL545" s="297"/>
      <c r="AM545" s="297"/>
      <c r="AN545" s="297"/>
      <c r="AO545" s="297"/>
      <c r="AP545" s="297"/>
      <c r="AQ545" s="297"/>
      <c r="AR545" s="297"/>
      <c r="AS545" s="297"/>
      <c r="AT545" s="297"/>
      <c r="AU545" s="297"/>
      <c r="AV545" s="297"/>
      <c r="AW545" s="297"/>
      <c r="AX545" s="297"/>
      <c r="AY545" s="297"/>
      <c r="AZ545" s="297"/>
      <c r="BA545" s="297"/>
      <c r="BB545" s="297"/>
      <c r="BC545" s="297"/>
      <c r="BD545" s="297"/>
      <c r="BE545" s="297"/>
      <c r="BF545" s="297"/>
      <c r="BG545" s="297"/>
      <c r="BH545" s="297"/>
      <c r="BI545" s="297"/>
      <c r="BJ545" s="297"/>
      <c r="BK545" s="297"/>
      <c r="BL545" s="297"/>
      <c r="BM545" s="297"/>
      <c r="BN545" s="297"/>
      <c r="BO545" s="297"/>
      <c r="BP545" s="297"/>
      <c r="BQ545" s="297"/>
      <c r="BR545" s="297"/>
      <c r="BS545" s="297"/>
      <c r="BT545" s="297"/>
      <c r="BU545" s="297"/>
      <c r="BV545" s="297"/>
      <c r="BW545" s="297"/>
      <c r="BX545" s="297"/>
      <c r="BY545" s="297"/>
      <c r="BZ545" s="297"/>
      <c r="CA545" s="297"/>
      <c r="CB545" s="297"/>
      <c r="CC545" s="297"/>
      <c r="CD545" s="297"/>
      <c r="CE545" s="297"/>
      <c r="CF545" s="297"/>
      <c r="CG545" s="297"/>
      <c r="CH545" s="297"/>
      <c r="CI545" s="297"/>
      <c r="CJ545" s="297"/>
      <c r="CK545" s="297"/>
      <c r="CL545" s="297"/>
      <c r="CM545" s="297"/>
      <c r="CN545" s="297"/>
      <c r="CO545" s="297"/>
      <c r="CP545" s="297"/>
      <c r="CQ545" s="297"/>
    </row>
    <row r="546" spans="1:147" ht="14.25" customHeight="1" x14ac:dyDescent="0.35"/>
    <row r="547" spans="1:147" ht="14.25" customHeight="1" x14ac:dyDescent="0.35">
      <c r="D547" s="428" t="s">
        <v>371</v>
      </c>
      <c r="E547" s="428"/>
      <c r="F547" s="428"/>
      <c r="G547" s="428"/>
      <c r="H547" s="428"/>
      <c r="I547" s="428"/>
      <c r="J547" s="428"/>
      <c r="K547" s="428"/>
      <c r="L547" s="428"/>
      <c r="M547" s="428"/>
      <c r="N547" s="428"/>
      <c r="O547" s="428"/>
      <c r="P547" s="428"/>
      <c r="Q547" s="428"/>
      <c r="R547" s="428"/>
      <c r="S547" s="428"/>
      <c r="T547" s="428"/>
      <c r="U547" s="428"/>
      <c r="V547" s="428"/>
      <c r="W547" s="428"/>
      <c r="X547" s="428"/>
      <c r="Y547" s="428"/>
      <c r="Z547" s="428"/>
      <c r="AA547" s="428"/>
      <c r="AB547" s="428"/>
      <c r="AC547" s="428"/>
      <c r="AD547" s="428"/>
      <c r="AE547" s="428"/>
      <c r="AF547" s="428"/>
      <c r="AG547" s="428"/>
      <c r="AH547" s="428"/>
      <c r="AI547" s="428"/>
      <c r="AJ547" s="428"/>
      <c r="AK547" s="428"/>
      <c r="AL547" s="428"/>
      <c r="AM547" s="428"/>
      <c r="AN547" s="428"/>
      <c r="AO547" s="428"/>
      <c r="AP547" s="428"/>
      <c r="AQ547" s="428"/>
      <c r="AR547" s="428"/>
      <c r="AS547" s="428"/>
      <c r="AT547" s="428"/>
      <c r="AU547" s="428"/>
      <c r="AV547" s="428"/>
      <c r="AW547" s="428"/>
      <c r="AX547" s="428"/>
      <c r="AY547" s="428"/>
      <c r="AZ547" s="428"/>
      <c r="BA547" s="428"/>
      <c r="BB547" s="428"/>
      <c r="BC547" s="428"/>
      <c r="BD547" s="428"/>
      <c r="BE547" s="428"/>
      <c r="BF547" s="428"/>
      <c r="BG547" s="428"/>
      <c r="BH547" s="428"/>
      <c r="EJ547" s="149"/>
      <c r="EK547" s="149"/>
      <c r="EL547" s="149"/>
      <c r="EM547" s="149"/>
      <c r="EN547" s="149"/>
      <c r="EO547" s="149"/>
      <c r="EP547" s="149"/>
      <c r="EQ547" s="149"/>
    </row>
    <row r="548" spans="1:147" ht="14.25" customHeight="1" x14ac:dyDescent="0.35">
      <c r="D548" s="428"/>
      <c r="E548" s="428"/>
      <c r="F548" s="428"/>
      <c r="G548" s="428"/>
      <c r="H548" s="428"/>
      <c r="I548" s="428"/>
      <c r="J548" s="428"/>
      <c r="K548" s="428"/>
      <c r="L548" s="428"/>
      <c r="M548" s="428"/>
      <c r="N548" s="428"/>
      <c r="O548" s="428"/>
      <c r="P548" s="428"/>
      <c r="Q548" s="428"/>
      <c r="R548" s="428"/>
      <c r="S548" s="428"/>
      <c r="T548" s="428"/>
      <c r="U548" s="428"/>
      <c r="V548" s="428"/>
      <c r="W548" s="428"/>
      <c r="X548" s="428"/>
      <c r="Y548" s="428"/>
      <c r="Z548" s="428"/>
      <c r="AA548" s="428"/>
      <c r="AB548" s="428"/>
      <c r="AC548" s="428"/>
      <c r="AD548" s="428"/>
      <c r="AE548" s="428"/>
      <c r="AF548" s="428"/>
      <c r="AG548" s="428"/>
      <c r="AH548" s="428"/>
      <c r="AI548" s="428"/>
      <c r="AJ548" s="428"/>
      <c r="AK548" s="428"/>
      <c r="AL548" s="428"/>
      <c r="AM548" s="428"/>
      <c r="AN548" s="428"/>
      <c r="AO548" s="428"/>
      <c r="AP548" s="428"/>
      <c r="AQ548" s="428"/>
      <c r="AR548" s="428"/>
      <c r="AS548" s="428"/>
      <c r="AT548" s="428"/>
      <c r="AU548" s="428"/>
      <c r="AV548" s="428"/>
      <c r="AW548" s="428"/>
      <c r="AX548" s="428"/>
      <c r="AY548" s="428"/>
      <c r="AZ548" s="428"/>
      <c r="BA548" s="428"/>
      <c r="BB548" s="428"/>
      <c r="BC548" s="428"/>
      <c r="BD548" s="428"/>
      <c r="BE548" s="428"/>
      <c r="BF548" s="428"/>
      <c r="BG548" s="428"/>
      <c r="BH548" s="428"/>
      <c r="EJ548" s="149"/>
      <c r="EK548" s="149"/>
      <c r="EL548" s="149"/>
      <c r="EM548" s="149"/>
      <c r="EN548" s="149"/>
      <c r="EO548" s="149"/>
      <c r="EP548" s="149"/>
      <c r="EQ548" s="149"/>
    </row>
    <row r="549" spans="1:147" ht="14.25" customHeight="1" x14ac:dyDescent="0.35">
      <c r="D549" s="566" t="s">
        <v>372</v>
      </c>
      <c r="E549" s="567"/>
      <c r="F549" s="567"/>
      <c r="G549" s="567"/>
      <c r="H549" s="567"/>
      <c r="I549" s="567"/>
      <c r="J549" s="567"/>
      <c r="K549" s="567"/>
      <c r="L549" s="567"/>
      <c r="M549" s="567"/>
      <c r="N549" s="567"/>
      <c r="O549" s="567"/>
      <c r="P549" s="567"/>
      <c r="Q549" s="568"/>
      <c r="R549" s="587" t="s">
        <v>375</v>
      </c>
      <c r="S549" s="588"/>
      <c r="T549" s="588"/>
      <c r="U549" s="588"/>
      <c r="V549" s="588"/>
      <c r="W549" s="588"/>
      <c r="X549" s="588"/>
      <c r="Y549" s="589"/>
      <c r="Z549" s="590" t="s">
        <v>379</v>
      </c>
      <c r="AA549" s="591"/>
      <c r="AB549" s="591"/>
      <c r="AC549" s="591"/>
      <c r="AD549" s="591"/>
      <c r="AE549" s="591"/>
      <c r="AF549" s="591"/>
      <c r="AG549" s="591"/>
      <c r="AH549" s="591"/>
      <c r="AI549" s="591"/>
      <c r="AJ549" s="591"/>
      <c r="AK549" s="591"/>
      <c r="AL549" s="592"/>
      <c r="AM549" s="590" t="s">
        <v>44</v>
      </c>
      <c r="AN549" s="591"/>
      <c r="AO549" s="591"/>
      <c r="AP549" s="591"/>
      <c r="AQ549" s="591"/>
      <c r="AR549" s="591"/>
      <c r="AS549" s="591"/>
      <c r="AT549" s="592"/>
      <c r="AU549" s="264"/>
      <c r="AV549" s="264"/>
      <c r="AW549" s="264"/>
      <c r="AY549" s="566" t="s">
        <v>372</v>
      </c>
      <c r="AZ549" s="567"/>
      <c r="BA549" s="567"/>
      <c r="BB549" s="567"/>
      <c r="BC549" s="567"/>
      <c r="BD549" s="567"/>
      <c r="BE549" s="567"/>
      <c r="BF549" s="567"/>
      <c r="BG549" s="567"/>
      <c r="BH549" s="567"/>
      <c r="BI549" s="567"/>
      <c r="BJ549" s="567"/>
      <c r="BK549" s="567"/>
      <c r="BL549" s="567"/>
      <c r="BM549" s="567"/>
      <c r="BN549" s="568"/>
      <c r="BO549" s="575" t="s">
        <v>375</v>
      </c>
      <c r="BP549" s="575"/>
      <c r="BQ549" s="575"/>
      <c r="BR549" s="575"/>
      <c r="BS549" s="575"/>
      <c r="BT549" s="575"/>
      <c r="BU549" s="575"/>
      <c r="BV549" s="575"/>
      <c r="BW549" s="577" t="s">
        <v>379</v>
      </c>
      <c r="BX549" s="577"/>
      <c r="BY549" s="577"/>
      <c r="BZ549" s="577"/>
      <c r="CA549" s="577"/>
      <c r="CB549" s="577"/>
      <c r="CC549" s="577"/>
      <c r="CD549" s="577"/>
      <c r="CE549" s="577"/>
      <c r="CF549" s="577"/>
      <c r="CG549" s="577"/>
      <c r="CH549" s="577"/>
      <c r="CI549" s="577"/>
      <c r="CJ549" s="577" t="s">
        <v>44</v>
      </c>
      <c r="CK549" s="577"/>
      <c r="CL549" s="577"/>
      <c r="CM549" s="577"/>
      <c r="CN549" s="577"/>
      <c r="CO549" s="577"/>
      <c r="CP549" s="577"/>
      <c r="CQ549" s="577"/>
      <c r="EJ549" s="149"/>
      <c r="EK549" s="149"/>
      <c r="EL549" s="149"/>
      <c r="EM549" s="149"/>
      <c r="EN549" s="149"/>
      <c r="EO549" s="149"/>
      <c r="EP549" s="149"/>
      <c r="EQ549" s="149"/>
    </row>
    <row r="550" spans="1:147" ht="14.25" customHeight="1" x14ac:dyDescent="0.35">
      <c r="D550" s="569"/>
      <c r="E550" s="570"/>
      <c r="F550" s="570"/>
      <c r="G550" s="570"/>
      <c r="H550" s="570"/>
      <c r="I550" s="570"/>
      <c r="J550" s="570"/>
      <c r="K550" s="570"/>
      <c r="L550" s="570"/>
      <c r="M550" s="570"/>
      <c r="N550" s="570"/>
      <c r="O550" s="570"/>
      <c r="P550" s="570"/>
      <c r="Q550" s="571"/>
      <c r="R550" s="587" t="s">
        <v>374</v>
      </c>
      <c r="S550" s="588"/>
      <c r="T550" s="588"/>
      <c r="U550" s="589"/>
      <c r="V550" s="587" t="s">
        <v>373</v>
      </c>
      <c r="W550" s="588"/>
      <c r="X550" s="588"/>
      <c r="Y550" s="589"/>
      <c r="Z550" s="587" t="s">
        <v>389</v>
      </c>
      <c r="AA550" s="588"/>
      <c r="AB550" s="588"/>
      <c r="AC550" s="589"/>
      <c r="AD550" s="587" t="s">
        <v>376</v>
      </c>
      <c r="AE550" s="588"/>
      <c r="AF550" s="589"/>
      <c r="AG550" s="587" t="s">
        <v>377</v>
      </c>
      <c r="AH550" s="588"/>
      <c r="AI550" s="589"/>
      <c r="AJ550" s="587" t="s">
        <v>378</v>
      </c>
      <c r="AK550" s="588"/>
      <c r="AL550" s="589"/>
      <c r="AM550" s="587" t="s">
        <v>123</v>
      </c>
      <c r="AN550" s="588"/>
      <c r="AO550" s="588"/>
      <c r="AP550" s="589"/>
      <c r="AQ550" s="587" t="s">
        <v>124</v>
      </c>
      <c r="AR550" s="588"/>
      <c r="AS550" s="588"/>
      <c r="AT550" s="589"/>
      <c r="AU550" s="265"/>
      <c r="AV550" s="265"/>
      <c r="AW550" s="265"/>
      <c r="AY550" s="569"/>
      <c r="AZ550" s="570"/>
      <c r="BA550" s="570"/>
      <c r="BB550" s="570"/>
      <c r="BC550" s="570"/>
      <c r="BD550" s="570"/>
      <c r="BE550" s="570"/>
      <c r="BF550" s="570"/>
      <c r="BG550" s="570"/>
      <c r="BH550" s="570"/>
      <c r="BI550" s="570"/>
      <c r="BJ550" s="570"/>
      <c r="BK550" s="570"/>
      <c r="BL550" s="570"/>
      <c r="BM550" s="570"/>
      <c r="BN550" s="571"/>
      <c r="BO550" s="575" t="s">
        <v>374</v>
      </c>
      <c r="BP550" s="575"/>
      <c r="BQ550" s="575"/>
      <c r="BR550" s="575"/>
      <c r="BS550" s="575" t="s">
        <v>373</v>
      </c>
      <c r="BT550" s="575"/>
      <c r="BU550" s="575"/>
      <c r="BV550" s="575"/>
      <c r="BW550" s="575" t="s">
        <v>389</v>
      </c>
      <c r="BX550" s="575"/>
      <c r="BY550" s="575"/>
      <c r="BZ550" s="575"/>
      <c r="CA550" s="575" t="s">
        <v>376</v>
      </c>
      <c r="CB550" s="575"/>
      <c r="CC550" s="575"/>
      <c r="CD550" s="575" t="s">
        <v>377</v>
      </c>
      <c r="CE550" s="575"/>
      <c r="CF550" s="575"/>
      <c r="CG550" s="575" t="s">
        <v>378</v>
      </c>
      <c r="CH550" s="575"/>
      <c r="CI550" s="575"/>
      <c r="CJ550" s="575" t="s">
        <v>123</v>
      </c>
      <c r="CK550" s="575"/>
      <c r="CL550" s="575"/>
      <c r="CM550" s="575"/>
      <c r="CN550" s="575" t="s">
        <v>124</v>
      </c>
      <c r="CO550" s="575"/>
      <c r="CP550" s="575"/>
      <c r="CQ550" s="575"/>
      <c r="EJ550" s="149"/>
      <c r="EK550" s="149"/>
      <c r="EL550" s="149"/>
      <c r="EM550" s="149"/>
      <c r="EN550" s="149"/>
      <c r="EO550" s="149"/>
      <c r="EP550" s="149"/>
      <c r="EQ550" s="149"/>
    </row>
    <row r="551" spans="1:147" ht="14.25" customHeight="1" x14ac:dyDescent="0.35">
      <c r="D551" s="581" t="s">
        <v>704</v>
      </c>
      <c r="E551" s="582"/>
      <c r="F551" s="582"/>
      <c r="G551" s="582"/>
      <c r="H551" s="582"/>
      <c r="I551" s="582"/>
      <c r="J551" s="582"/>
      <c r="K551" s="582"/>
      <c r="L551" s="582"/>
      <c r="M551" s="582"/>
      <c r="N551" s="582"/>
      <c r="O551" s="582"/>
      <c r="P551" s="582"/>
      <c r="Q551" s="583"/>
      <c r="R551" s="396"/>
      <c r="S551" s="397"/>
      <c r="T551" s="397"/>
      <c r="U551" s="398"/>
      <c r="V551" s="584" t="s">
        <v>1024</v>
      </c>
      <c r="W551" s="585"/>
      <c r="X551" s="585"/>
      <c r="Y551" s="586"/>
      <c r="Z551" s="396">
        <v>12</v>
      </c>
      <c r="AA551" s="397"/>
      <c r="AB551" s="397"/>
      <c r="AC551" s="398"/>
      <c r="AD551" s="396">
        <v>103</v>
      </c>
      <c r="AE551" s="397"/>
      <c r="AF551" s="398"/>
      <c r="AG551" s="396">
        <v>93</v>
      </c>
      <c r="AH551" s="397"/>
      <c r="AI551" s="398"/>
      <c r="AJ551" s="396">
        <v>49</v>
      </c>
      <c r="AK551" s="397"/>
      <c r="AL551" s="398"/>
      <c r="AM551" s="396" t="s">
        <v>1024</v>
      </c>
      <c r="AN551" s="397"/>
      <c r="AO551" s="397"/>
      <c r="AP551" s="398"/>
      <c r="AQ551" s="396"/>
      <c r="AR551" s="397"/>
      <c r="AS551" s="397"/>
      <c r="AT551" s="398"/>
      <c r="AU551" s="266"/>
      <c r="AV551" s="266"/>
      <c r="AW551" s="266"/>
      <c r="AY551" s="304" t="s">
        <v>704</v>
      </c>
      <c r="AZ551" s="305"/>
      <c r="BA551" s="305"/>
      <c r="BB551" s="305"/>
      <c r="BC551" s="305"/>
      <c r="BD551" s="305"/>
      <c r="BE551" s="305"/>
      <c r="BF551" s="305"/>
      <c r="BG551" s="305"/>
      <c r="BH551" s="305"/>
      <c r="BI551" s="305"/>
      <c r="BJ551" s="305"/>
      <c r="BK551" s="305"/>
      <c r="BL551" s="305"/>
      <c r="BM551" s="305"/>
      <c r="BN551" s="306"/>
      <c r="BO551" s="396"/>
      <c r="BP551" s="397"/>
      <c r="BQ551" s="397"/>
      <c r="BR551" s="398"/>
      <c r="BS551" s="396" t="s">
        <v>1024</v>
      </c>
      <c r="BT551" s="397"/>
      <c r="BU551" s="397"/>
      <c r="BV551" s="398"/>
      <c r="BW551" s="396">
        <v>12</v>
      </c>
      <c r="BX551" s="397"/>
      <c r="BY551" s="397"/>
      <c r="BZ551" s="398"/>
      <c r="CA551" s="396">
        <v>103</v>
      </c>
      <c r="CB551" s="397"/>
      <c r="CC551" s="398"/>
      <c r="CD551" s="396">
        <v>93</v>
      </c>
      <c r="CE551" s="397"/>
      <c r="CF551" s="398"/>
      <c r="CG551" s="396">
        <v>49</v>
      </c>
      <c r="CH551" s="397"/>
      <c r="CI551" s="398"/>
      <c r="CJ551" s="396" t="s">
        <v>1024</v>
      </c>
      <c r="CK551" s="397"/>
      <c r="CL551" s="397"/>
      <c r="CM551" s="398"/>
      <c r="CN551" s="396"/>
      <c r="CO551" s="397"/>
      <c r="CP551" s="397"/>
      <c r="CQ551" s="398"/>
      <c r="EJ551" s="149"/>
      <c r="EK551" s="149"/>
      <c r="EL551" s="149"/>
      <c r="EM551" s="149"/>
      <c r="EN551" s="149"/>
      <c r="EO551" s="149"/>
      <c r="EP551" s="149"/>
      <c r="EQ551" s="149"/>
    </row>
    <row r="552" spans="1:147" ht="14.25" customHeight="1" x14ac:dyDescent="0.35">
      <c r="D552" s="572" t="s">
        <v>705</v>
      </c>
      <c r="E552" s="573"/>
      <c r="F552" s="573"/>
      <c r="G552" s="573"/>
      <c r="H552" s="573"/>
      <c r="I552" s="573"/>
      <c r="J552" s="573"/>
      <c r="K552" s="573"/>
      <c r="L552" s="573"/>
      <c r="M552" s="573"/>
      <c r="N552" s="573"/>
      <c r="O552" s="573"/>
      <c r="P552" s="573"/>
      <c r="Q552" s="574"/>
      <c r="R552" s="396"/>
      <c r="S552" s="397"/>
      <c r="T552" s="397"/>
      <c r="U552" s="398"/>
      <c r="V552" s="396" t="s">
        <v>941</v>
      </c>
      <c r="W552" s="397"/>
      <c r="X552" s="397"/>
      <c r="Y552" s="398"/>
      <c r="Z552" s="396">
        <v>5</v>
      </c>
      <c r="AA552" s="397"/>
      <c r="AB552" s="397"/>
      <c r="AC552" s="398"/>
      <c r="AD552" s="396">
        <v>18</v>
      </c>
      <c r="AE552" s="397"/>
      <c r="AF552" s="398"/>
      <c r="AG552" s="396">
        <v>55</v>
      </c>
      <c r="AH552" s="397"/>
      <c r="AI552" s="398"/>
      <c r="AJ552" s="396">
        <v>6</v>
      </c>
      <c r="AK552" s="397"/>
      <c r="AL552" s="398"/>
      <c r="AM552" s="396"/>
      <c r="AN552" s="397"/>
      <c r="AO552" s="397"/>
      <c r="AP552" s="398"/>
      <c r="AQ552" s="396" t="s">
        <v>941</v>
      </c>
      <c r="AR552" s="397"/>
      <c r="AS552" s="397"/>
      <c r="AT552" s="398"/>
      <c r="AU552" s="266"/>
      <c r="AV552" s="266"/>
      <c r="AW552" s="266"/>
      <c r="AY552" s="304" t="s">
        <v>705</v>
      </c>
      <c r="AZ552" s="305"/>
      <c r="BA552" s="305"/>
      <c r="BB552" s="305"/>
      <c r="BC552" s="305"/>
      <c r="BD552" s="305"/>
      <c r="BE552" s="305"/>
      <c r="BF552" s="305"/>
      <c r="BG552" s="305"/>
      <c r="BH552" s="305"/>
      <c r="BI552" s="305"/>
      <c r="BJ552" s="305"/>
      <c r="BK552" s="305"/>
      <c r="BL552" s="305"/>
      <c r="BM552" s="305"/>
      <c r="BN552" s="306"/>
      <c r="BO552" s="396"/>
      <c r="BP552" s="397"/>
      <c r="BQ552" s="397"/>
      <c r="BR552" s="398"/>
      <c r="BS552" s="396" t="s">
        <v>1024</v>
      </c>
      <c r="BT552" s="397"/>
      <c r="BU552" s="397"/>
      <c r="BV552" s="398"/>
      <c r="BW552" s="396">
        <v>5</v>
      </c>
      <c r="BX552" s="397"/>
      <c r="BY552" s="397"/>
      <c r="BZ552" s="398"/>
      <c r="CA552" s="396">
        <v>18</v>
      </c>
      <c r="CB552" s="397"/>
      <c r="CC552" s="398"/>
      <c r="CD552" s="396">
        <v>55</v>
      </c>
      <c r="CE552" s="397"/>
      <c r="CF552" s="398"/>
      <c r="CG552" s="396">
        <v>6</v>
      </c>
      <c r="CH552" s="397"/>
      <c r="CI552" s="398"/>
      <c r="CJ552" s="396"/>
      <c r="CK552" s="397"/>
      <c r="CL552" s="397"/>
      <c r="CM552" s="398"/>
      <c r="CN552" s="396" t="s">
        <v>1024</v>
      </c>
      <c r="CO552" s="397"/>
      <c r="CP552" s="397"/>
      <c r="CQ552" s="398"/>
      <c r="EJ552" s="149"/>
      <c r="EK552" s="182" t="s">
        <v>384</v>
      </c>
      <c r="EL552" s="182" t="s">
        <v>382</v>
      </c>
      <c r="EM552" s="182" t="s">
        <v>383</v>
      </c>
      <c r="EN552" s="182"/>
      <c r="EO552" s="182" t="s">
        <v>121</v>
      </c>
      <c r="EP552" s="149"/>
      <c r="EQ552" s="149"/>
    </row>
    <row r="553" spans="1:147" ht="14.25" customHeight="1" x14ac:dyDescent="0.35">
      <c r="D553" s="572" t="s">
        <v>706</v>
      </c>
      <c r="E553" s="573"/>
      <c r="F553" s="573"/>
      <c r="G553" s="573"/>
      <c r="H553" s="573"/>
      <c r="I553" s="573"/>
      <c r="J553" s="573"/>
      <c r="K553" s="573"/>
      <c r="L553" s="573"/>
      <c r="M553" s="573"/>
      <c r="N553" s="573"/>
      <c r="O553" s="573"/>
      <c r="P553" s="573"/>
      <c r="Q553" s="574"/>
      <c r="R553" s="396"/>
      <c r="S553" s="397"/>
      <c r="T553" s="397"/>
      <c r="U553" s="398"/>
      <c r="V553" s="396" t="s">
        <v>941</v>
      </c>
      <c r="W553" s="397"/>
      <c r="X553" s="397"/>
      <c r="Y553" s="398"/>
      <c r="Z553" s="396">
        <v>0</v>
      </c>
      <c r="AA553" s="397"/>
      <c r="AB553" s="397"/>
      <c r="AC553" s="398"/>
      <c r="AD553" s="396">
        <v>0</v>
      </c>
      <c r="AE553" s="397"/>
      <c r="AF553" s="398"/>
      <c r="AG553" s="396"/>
      <c r="AH553" s="397"/>
      <c r="AI553" s="398"/>
      <c r="AJ553" s="396"/>
      <c r="AK553" s="397"/>
      <c r="AL553" s="398"/>
      <c r="AM553" s="396"/>
      <c r="AN553" s="397"/>
      <c r="AO553" s="397"/>
      <c r="AP553" s="398"/>
      <c r="AQ553" s="396" t="s">
        <v>941</v>
      </c>
      <c r="AR553" s="397"/>
      <c r="AS553" s="397"/>
      <c r="AT553" s="398"/>
      <c r="AU553" s="266"/>
      <c r="AV553" s="266"/>
      <c r="AW553" s="266"/>
      <c r="AY553" s="304" t="s">
        <v>706</v>
      </c>
      <c r="AZ553" s="305"/>
      <c r="BA553" s="305"/>
      <c r="BB553" s="305"/>
      <c r="BC553" s="305"/>
      <c r="BD553" s="305"/>
      <c r="BE553" s="305"/>
      <c r="BF553" s="305"/>
      <c r="BG553" s="305"/>
      <c r="BH553" s="305"/>
      <c r="BI553" s="305"/>
      <c r="BJ553" s="305"/>
      <c r="BK553" s="305"/>
      <c r="BL553" s="305"/>
      <c r="BM553" s="305"/>
      <c r="BN553" s="306"/>
      <c r="BO553" s="396"/>
      <c r="BP553" s="397"/>
      <c r="BQ553" s="397"/>
      <c r="BR553" s="398"/>
      <c r="BS553" s="396" t="s">
        <v>1024</v>
      </c>
      <c r="BT553" s="397"/>
      <c r="BU553" s="397"/>
      <c r="BV553" s="398"/>
      <c r="BW553" s="396">
        <v>0</v>
      </c>
      <c r="BX553" s="397"/>
      <c r="BY553" s="397"/>
      <c r="BZ553" s="398"/>
      <c r="CA553" s="396">
        <v>0</v>
      </c>
      <c r="CB553" s="397"/>
      <c r="CC553" s="398"/>
      <c r="CD553" s="396"/>
      <c r="CE553" s="397"/>
      <c r="CF553" s="398"/>
      <c r="CG553" s="396"/>
      <c r="CH553" s="397"/>
      <c r="CI553" s="398"/>
      <c r="CJ553" s="396"/>
      <c r="CK553" s="397"/>
      <c r="CL553" s="397"/>
      <c r="CM553" s="398"/>
      <c r="CN553" s="396" t="s">
        <v>1024</v>
      </c>
      <c r="CO553" s="397"/>
      <c r="CP553" s="397"/>
      <c r="CQ553" s="398"/>
      <c r="EJ553" s="149"/>
      <c r="EK553" s="178">
        <f>+BW563</f>
        <v>35</v>
      </c>
      <c r="EL553" s="178">
        <f>+CA563</f>
        <v>207</v>
      </c>
      <c r="EM553" s="178">
        <f>+CD563</f>
        <v>148</v>
      </c>
      <c r="EN553" s="178"/>
      <c r="EO553" s="178">
        <f>SUM(EK553:EM553)</f>
        <v>390</v>
      </c>
      <c r="EP553" s="149"/>
      <c r="EQ553" s="149"/>
    </row>
    <row r="554" spans="1:147" ht="14.25" customHeight="1" x14ac:dyDescent="0.35">
      <c r="D554" s="572" t="s">
        <v>645</v>
      </c>
      <c r="E554" s="573"/>
      <c r="F554" s="573"/>
      <c r="G554" s="573"/>
      <c r="H554" s="573"/>
      <c r="I554" s="573"/>
      <c r="J554" s="573"/>
      <c r="K554" s="573"/>
      <c r="L554" s="573"/>
      <c r="M554" s="573"/>
      <c r="N554" s="573"/>
      <c r="O554" s="573"/>
      <c r="P554" s="573"/>
      <c r="Q554" s="574"/>
      <c r="R554" s="396"/>
      <c r="S554" s="397"/>
      <c r="T554" s="397"/>
      <c r="U554" s="398"/>
      <c r="V554" s="396" t="s">
        <v>941</v>
      </c>
      <c r="W554" s="397"/>
      <c r="X554" s="397"/>
      <c r="Y554" s="398"/>
      <c r="Z554" s="396">
        <v>0</v>
      </c>
      <c r="AA554" s="397"/>
      <c r="AB554" s="397"/>
      <c r="AC554" s="398"/>
      <c r="AD554" s="396">
        <v>8</v>
      </c>
      <c r="AE554" s="397"/>
      <c r="AF554" s="398"/>
      <c r="AG554" s="396"/>
      <c r="AH554" s="397"/>
      <c r="AI554" s="398"/>
      <c r="AJ554" s="396"/>
      <c r="AK554" s="397"/>
      <c r="AL554" s="398"/>
      <c r="AM554" s="396"/>
      <c r="AN554" s="397"/>
      <c r="AO554" s="397"/>
      <c r="AP554" s="398"/>
      <c r="AQ554" s="396" t="s">
        <v>941</v>
      </c>
      <c r="AR554" s="397"/>
      <c r="AS554" s="397"/>
      <c r="AT554" s="398"/>
      <c r="AU554" s="266"/>
      <c r="AV554" s="266"/>
      <c r="AW554" s="266"/>
      <c r="AY554" s="304" t="s">
        <v>645</v>
      </c>
      <c r="AZ554" s="305"/>
      <c r="BA554" s="305"/>
      <c r="BB554" s="305"/>
      <c r="BC554" s="305"/>
      <c r="BD554" s="305"/>
      <c r="BE554" s="305"/>
      <c r="BF554" s="305"/>
      <c r="BG554" s="305"/>
      <c r="BH554" s="305"/>
      <c r="BI554" s="305"/>
      <c r="BJ554" s="305"/>
      <c r="BK554" s="305"/>
      <c r="BL554" s="305"/>
      <c r="BM554" s="305"/>
      <c r="BN554" s="306"/>
      <c r="BO554" s="396"/>
      <c r="BP554" s="397"/>
      <c r="BQ554" s="397"/>
      <c r="BR554" s="398"/>
      <c r="BS554" s="396" t="s">
        <v>1024</v>
      </c>
      <c r="BT554" s="397"/>
      <c r="BU554" s="397"/>
      <c r="BV554" s="398"/>
      <c r="BW554" s="396">
        <v>0</v>
      </c>
      <c r="BX554" s="397"/>
      <c r="BY554" s="397"/>
      <c r="BZ554" s="398"/>
      <c r="CA554" s="396">
        <v>8</v>
      </c>
      <c r="CB554" s="397"/>
      <c r="CC554" s="398"/>
      <c r="CD554" s="396"/>
      <c r="CE554" s="397"/>
      <c r="CF554" s="398"/>
      <c r="CG554" s="396"/>
      <c r="CH554" s="397"/>
      <c r="CI554" s="398"/>
      <c r="CJ554" s="396"/>
      <c r="CK554" s="397"/>
      <c r="CL554" s="397"/>
      <c r="CM554" s="398"/>
      <c r="CN554" s="396" t="s">
        <v>1024</v>
      </c>
      <c r="CO554" s="397"/>
      <c r="CP554" s="397"/>
      <c r="CQ554" s="398"/>
      <c r="EJ554" s="149"/>
      <c r="EK554" s="179">
        <f>+EK553/$EO$553</f>
        <v>8.9743589743589744E-2</v>
      </c>
      <c r="EL554" s="179">
        <f>+EL553/$EO$553</f>
        <v>0.53076923076923077</v>
      </c>
      <c r="EM554" s="179">
        <f>+EM553/$EO$553</f>
        <v>0.37948717948717947</v>
      </c>
      <c r="EN554" s="179"/>
      <c r="EO554" s="182"/>
      <c r="EP554" s="149"/>
      <c r="EQ554" s="149"/>
    </row>
    <row r="555" spans="1:147" ht="14.25" customHeight="1" x14ac:dyDescent="0.35">
      <c r="D555" s="572" t="s">
        <v>646</v>
      </c>
      <c r="E555" s="573"/>
      <c r="F555" s="573"/>
      <c r="G555" s="573"/>
      <c r="H555" s="573"/>
      <c r="I555" s="573"/>
      <c r="J555" s="573"/>
      <c r="K555" s="573"/>
      <c r="L555" s="573"/>
      <c r="M555" s="573"/>
      <c r="N555" s="573"/>
      <c r="O555" s="573"/>
      <c r="P555" s="573"/>
      <c r="Q555" s="574"/>
      <c r="R555" s="396"/>
      <c r="S555" s="397"/>
      <c r="T555" s="397"/>
      <c r="U555" s="398"/>
      <c r="V555" s="396" t="s">
        <v>941</v>
      </c>
      <c r="W555" s="397"/>
      <c r="X555" s="397"/>
      <c r="Y555" s="398"/>
      <c r="Z555" s="396">
        <v>1</v>
      </c>
      <c r="AA555" s="397"/>
      <c r="AB555" s="397"/>
      <c r="AC555" s="398"/>
      <c r="AD555" s="396">
        <v>9</v>
      </c>
      <c r="AE555" s="397"/>
      <c r="AF555" s="398"/>
      <c r="AG555" s="396"/>
      <c r="AH555" s="397"/>
      <c r="AI555" s="398"/>
      <c r="AJ555" s="396"/>
      <c r="AK555" s="397"/>
      <c r="AL555" s="398"/>
      <c r="AM555" s="396"/>
      <c r="AN555" s="397"/>
      <c r="AO555" s="397"/>
      <c r="AP555" s="398"/>
      <c r="AQ555" s="396" t="s">
        <v>941</v>
      </c>
      <c r="AR555" s="397"/>
      <c r="AS555" s="397"/>
      <c r="AT555" s="398"/>
      <c r="AU555" s="266"/>
      <c r="AV555" s="266"/>
      <c r="AW555" s="266"/>
      <c r="AY555" s="304" t="s">
        <v>646</v>
      </c>
      <c r="AZ555" s="305"/>
      <c r="BA555" s="305"/>
      <c r="BB555" s="305"/>
      <c r="BC555" s="305"/>
      <c r="BD555" s="305"/>
      <c r="BE555" s="305"/>
      <c r="BF555" s="305"/>
      <c r="BG555" s="305"/>
      <c r="BH555" s="305"/>
      <c r="BI555" s="305"/>
      <c r="BJ555" s="305"/>
      <c r="BK555" s="305"/>
      <c r="BL555" s="305"/>
      <c r="BM555" s="305"/>
      <c r="BN555" s="306"/>
      <c r="BO555" s="396"/>
      <c r="BP555" s="397"/>
      <c r="BQ555" s="397"/>
      <c r="BR555" s="398"/>
      <c r="BS555" s="396" t="s">
        <v>1024</v>
      </c>
      <c r="BT555" s="397"/>
      <c r="BU555" s="397"/>
      <c r="BV555" s="398"/>
      <c r="BW555" s="396">
        <v>1</v>
      </c>
      <c r="BX555" s="397"/>
      <c r="BY555" s="397"/>
      <c r="BZ555" s="398"/>
      <c r="CA555" s="396">
        <v>9</v>
      </c>
      <c r="CB555" s="397"/>
      <c r="CC555" s="398"/>
      <c r="CD555" s="396"/>
      <c r="CE555" s="397"/>
      <c r="CF555" s="398"/>
      <c r="CG555" s="396"/>
      <c r="CH555" s="397"/>
      <c r="CI555" s="398"/>
      <c r="CJ555" s="396"/>
      <c r="CK555" s="397"/>
      <c r="CL555" s="397"/>
      <c r="CM555" s="398"/>
      <c r="CN555" s="396" t="s">
        <v>1024</v>
      </c>
      <c r="CO555" s="397"/>
      <c r="CP555" s="397"/>
      <c r="CQ555" s="398"/>
      <c r="EJ555" s="149"/>
      <c r="EK555" s="149"/>
      <c r="EL555" s="149"/>
      <c r="EM555" s="149"/>
      <c r="EN555" s="149"/>
      <c r="EO555" s="149"/>
      <c r="EP555" s="149"/>
      <c r="EQ555" s="149"/>
    </row>
    <row r="556" spans="1:147" ht="14.25" customHeight="1" x14ac:dyDescent="0.35">
      <c r="D556" s="572" t="s">
        <v>707</v>
      </c>
      <c r="E556" s="573"/>
      <c r="F556" s="573"/>
      <c r="G556" s="573"/>
      <c r="H556" s="573"/>
      <c r="I556" s="573"/>
      <c r="J556" s="573"/>
      <c r="K556" s="573"/>
      <c r="L556" s="573"/>
      <c r="M556" s="573"/>
      <c r="N556" s="573"/>
      <c r="O556" s="573"/>
      <c r="P556" s="573"/>
      <c r="Q556" s="574"/>
      <c r="R556" s="396"/>
      <c r="S556" s="397"/>
      <c r="T556" s="397"/>
      <c r="U556" s="398"/>
      <c r="V556" s="396" t="s">
        <v>941</v>
      </c>
      <c r="W556" s="397"/>
      <c r="X556" s="397"/>
      <c r="Y556" s="398"/>
      <c r="Z556" s="396">
        <v>4</v>
      </c>
      <c r="AA556" s="397"/>
      <c r="AB556" s="397"/>
      <c r="AC556" s="398"/>
      <c r="AD556" s="396">
        <v>7</v>
      </c>
      <c r="AE556" s="397"/>
      <c r="AF556" s="398"/>
      <c r="AG556" s="396"/>
      <c r="AH556" s="397"/>
      <c r="AI556" s="398"/>
      <c r="AJ556" s="396"/>
      <c r="AK556" s="397"/>
      <c r="AL556" s="398"/>
      <c r="AM556" s="396"/>
      <c r="AN556" s="397"/>
      <c r="AO556" s="397"/>
      <c r="AP556" s="398"/>
      <c r="AQ556" s="396" t="s">
        <v>941</v>
      </c>
      <c r="AR556" s="397"/>
      <c r="AS556" s="397"/>
      <c r="AT556" s="398"/>
      <c r="AU556" s="266"/>
      <c r="AV556" s="266"/>
      <c r="AW556" s="266"/>
      <c r="AY556" s="304" t="s">
        <v>707</v>
      </c>
      <c r="AZ556" s="305"/>
      <c r="BA556" s="305"/>
      <c r="BB556" s="305"/>
      <c r="BC556" s="305"/>
      <c r="BD556" s="305"/>
      <c r="BE556" s="305"/>
      <c r="BF556" s="305"/>
      <c r="BG556" s="305"/>
      <c r="BH556" s="305"/>
      <c r="BI556" s="305"/>
      <c r="BJ556" s="305"/>
      <c r="BK556" s="305"/>
      <c r="BL556" s="305"/>
      <c r="BM556" s="305"/>
      <c r="BN556" s="306"/>
      <c r="BO556" s="396"/>
      <c r="BP556" s="397"/>
      <c r="BQ556" s="397"/>
      <c r="BR556" s="398"/>
      <c r="BS556" s="396" t="s">
        <v>1024</v>
      </c>
      <c r="BT556" s="397"/>
      <c r="BU556" s="397"/>
      <c r="BV556" s="398"/>
      <c r="BW556" s="396">
        <v>4</v>
      </c>
      <c r="BX556" s="397"/>
      <c r="BY556" s="397"/>
      <c r="BZ556" s="398"/>
      <c r="CA556" s="396">
        <v>7</v>
      </c>
      <c r="CB556" s="397"/>
      <c r="CC556" s="398"/>
      <c r="CD556" s="396"/>
      <c r="CE556" s="397"/>
      <c r="CF556" s="398"/>
      <c r="CG556" s="396"/>
      <c r="CH556" s="397"/>
      <c r="CI556" s="398"/>
      <c r="CJ556" s="396"/>
      <c r="CK556" s="397"/>
      <c r="CL556" s="397"/>
      <c r="CM556" s="398"/>
      <c r="CN556" s="396" t="s">
        <v>1024</v>
      </c>
      <c r="CO556" s="397"/>
      <c r="CP556" s="397"/>
      <c r="CQ556" s="398"/>
      <c r="EJ556" s="149"/>
      <c r="EK556" s="149"/>
      <c r="EL556" s="149"/>
      <c r="EM556" s="149"/>
      <c r="EN556" s="149"/>
      <c r="EO556" s="149"/>
      <c r="EP556" s="149"/>
      <c r="EQ556" s="149"/>
    </row>
    <row r="557" spans="1:147" ht="14.25" customHeight="1" x14ac:dyDescent="0.35">
      <c r="D557" s="572" t="s">
        <v>708</v>
      </c>
      <c r="E557" s="573"/>
      <c r="F557" s="573"/>
      <c r="G557" s="573"/>
      <c r="H557" s="573"/>
      <c r="I557" s="573"/>
      <c r="J557" s="573"/>
      <c r="K557" s="573"/>
      <c r="L557" s="573"/>
      <c r="M557" s="573"/>
      <c r="N557" s="573"/>
      <c r="O557" s="573"/>
      <c r="P557" s="573"/>
      <c r="Q557" s="574"/>
      <c r="R557" s="396"/>
      <c r="S557" s="397"/>
      <c r="T557" s="397"/>
      <c r="U557" s="398"/>
      <c r="V557" s="396" t="s">
        <v>941</v>
      </c>
      <c r="W557" s="397"/>
      <c r="X557" s="397"/>
      <c r="Y557" s="398"/>
      <c r="Z557" s="396">
        <v>0</v>
      </c>
      <c r="AA557" s="397"/>
      <c r="AB557" s="397"/>
      <c r="AC557" s="398"/>
      <c r="AD557" s="396">
        <v>6</v>
      </c>
      <c r="AE557" s="397"/>
      <c r="AF557" s="398"/>
      <c r="AG557" s="396"/>
      <c r="AH557" s="397"/>
      <c r="AI557" s="398"/>
      <c r="AJ557" s="396"/>
      <c r="AK557" s="397"/>
      <c r="AL557" s="398"/>
      <c r="AM557" s="396"/>
      <c r="AN557" s="397"/>
      <c r="AO557" s="397"/>
      <c r="AP557" s="398"/>
      <c r="AQ557" s="396" t="s">
        <v>941</v>
      </c>
      <c r="AR557" s="397"/>
      <c r="AS557" s="397"/>
      <c r="AT557" s="398"/>
      <c r="AU557" s="266"/>
      <c r="AV557" s="266"/>
      <c r="AW557" s="266"/>
      <c r="AY557" s="304" t="s">
        <v>708</v>
      </c>
      <c r="AZ557" s="305"/>
      <c r="BA557" s="305"/>
      <c r="BB557" s="305"/>
      <c r="BC557" s="305"/>
      <c r="BD557" s="305"/>
      <c r="BE557" s="305"/>
      <c r="BF557" s="305"/>
      <c r="BG557" s="305"/>
      <c r="BH557" s="305"/>
      <c r="BI557" s="305"/>
      <c r="BJ557" s="305"/>
      <c r="BK557" s="305"/>
      <c r="BL557" s="305"/>
      <c r="BM557" s="305"/>
      <c r="BN557" s="306"/>
      <c r="BO557" s="396"/>
      <c r="BP557" s="397"/>
      <c r="BQ557" s="397"/>
      <c r="BR557" s="398"/>
      <c r="BS557" s="396" t="s">
        <v>1024</v>
      </c>
      <c r="BT557" s="397"/>
      <c r="BU557" s="397"/>
      <c r="BV557" s="398"/>
      <c r="BW557" s="396">
        <v>0</v>
      </c>
      <c r="BX557" s="397"/>
      <c r="BY557" s="397"/>
      <c r="BZ557" s="398"/>
      <c r="CA557" s="396">
        <v>6</v>
      </c>
      <c r="CB557" s="397"/>
      <c r="CC557" s="398"/>
      <c r="CD557" s="396"/>
      <c r="CE557" s="397"/>
      <c r="CF557" s="398"/>
      <c r="CG557" s="396"/>
      <c r="CH557" s="397"/>
      <c r="CI557" s="398"/>
      <c r="CJ557" s="396"/>
      <c r="CK557" s="397"/>
      <c r="CL557" s="397"/>
      <c r="CM557" s="398"/>
      <c r="CN557" s="396" t="s">
        <v>1024</v>
      </c>
      <c r="CO557" s="397"/>
      <c r="CP557" s="397"/>
      <c r="CQ557" s="398"/>
      <c r="EJ557" s="149"/>
      <c r="EK557" s="182" t="s">
        <v>374</v>
      </c>
      <c r="EL557" s="182" t="s">
        <v>385</v>
      </c>
      <c r="EM557" s="182" t="s">
        <v>181</v>
      </c>
      <c r="EN557" s="182"/>
      <c r="EO557" s="182" t="s">
        <v>121</v>
      </c>
      <c r="EP557" s="149"/>
      <c r="EQ557" s="149"/>
    </row>
    <row r="558" spans="1:147" ht="14.25" customHeight="1" x14ac:dyDescent="0.35">
      <c r="D558" s="572" t="s">
        <v>709</v>
      </c>
      <c r="E558" s="573"/>
      <c r="F558" s="573"/>
      <c r="G558" s="573"/>
      <c r="H558" s="573"/>
      <c r="I558" s="573"/>
      <c r="J558" s="573"/>
      <c r="K558" s="573"/>
      <c r="L558" s="573"/>
      <c r="M558" s="573"/>
      <c r="N558" s="573"/>
      <c r="O558" s="573"/>
      <c r="P558" s="573"/>
      <c r="Q558" s="574"/>
      <c r="R558" s="396"/>
      <c r="S558" s="397"/>
      <c r="T558" s="397"/>
      <c r="U558" s="398"/>
      <c r="V558" s="396" t="s">
        <v>941</v>
      </c>
      <c r="W558" s="397"/>
      <c r="X558" s="397"/>
      <c r="Y558" s="398"/>
      <c r="Z558" s="396">
        <v>7</v>
      </c>
      <c r="AA558" s="397"/>
      <c r="AB558" s="397"/>
      <c r="AC558" s="398"/>
      <c r="AD558" s="396">
        <v>21</v>
      </c>
      <c r="AE558" s="397"/>
      <c r="AF558" s="398"/>
      <c r="AG558" s="396"/>
      <c r="AH558" s="397"/>
      <c r="AI558" s="398"/>
      <c r="AJ558" s="396"/>
      <c r="AK558" s="397"/>
      <c r="AL558" s="398"/>
      <c r="AM558" s="396"/>
      <c r="AN558" s="397"/>
      <c r="AO558" s="397"/>
      <c r="AP558" s="398"/>
      <c r="AQ558" s="396" t="s">
        <v>941</v>
      </c>
      <c r="AR558" s="397"/>
      <c r="AS558" s="397"/>
      <c r="AT558" s="398"/>
      <c r="AU558" s="266"/>
      <c r="AV558" s="266"/>
      <c r="AW558" s="266"/>
      <c r="AY558" s="304" t="s">
        <v>709</v>
      </c>
      <c r="AZ558" s="305"/>
      <c r="BA558" s="305"/>
      <c r="BB558" s="305"/>
      <c r="BC558" s="305"/>
      <c r="BD558" s="305"/>
      <c r="BE558" s="305"/>
      <c r="BF558" s="305"/>
      <c r="BG558" s="305"/>
      <c r="BH558" s="305"/>
      <c r="BI558" s="305"/>
      <c r="BJ558" s="305"/>
      <c r="BK558" s="305"/>
      <c r="BL558" s="305"/>
      <c r="BM558" s="305"/>
      <c r="BN558" s="306"/>
      <c r="BO558" s="396"/>
      <c r="BP558" s="397"/>
      <c r="BQ558" s="397"/>
      <c r="BR558" s="398"/>
      <c r="BS558" s="396" t="s">
        <v>1024</v>
      </c>
      <c r="BT558" s="397"/>
      <c r="BU558" s="397"/>
      <c r="BV558" s="398"/>
      <c r="BW558" s="396">
        <v>7</v>
      </c>
      <c r="BX558" s="397"/>
      <c r="BY558" s="397"/>
      <c r="BZ558" s="398"/>
      <c r="CA558" s="396">
        <v>21</v>
      </c>
      <c r="CB558" s="397"/>
      <c r="CC558" s="398"/>
      <c r="CD558" s="396"/>
      <c r="CE558" s="397"/>
      <c r="CF558" s="398"/>
      <c r="CG558" s="396"/>
      <c r="CH558" s="397"/>
      <c r="CI558" s="398"/>
      <c r="CJ558" s="396"/>
      <c r="CK558" s="397"/>
      <c r="CL558" s="397"/>
      <c r="CM558" s="398"/>
      <c r="CN558" s="396" t="s">
        <v>1024</v>
      </c>
      <c r="CO558" s="397"/>
      <c r="CP558" s="397"/>
      <c r="CQ558" s="398"/>
      <c r="EJ558" s="149"/>
      <c r="EK558" s="178">
        <f>+BO563</f>
        <v>0</v>
      </c>
      <c r="EL558" s="178">
        <f>+BS563</f>
        <v>12</v>
      </c>
      <c r="EM558" s="178">
        <f>+CJ563</f>
        <v>1</v>
      </c>
      <c r="EN558" s="178"/>
      <c r="EO558" s="178">
        <f>+EK558+EL558</f>
        <v>12</v>
      </c>
      <c r="EP558" s="149"/>
      <c r="EQ558" s="149"/>
    </row>
    <row r="559" spans="1:147" ht="14.25" customHeight="1" x14ac:dyDescent="0.35">
      <c r="D559" s="572" t="s">
        <v>710</v>
      </c>
      <c r="E559" s="573"/>
      <c r="F559" s="573"/>
      <c r="G559" s="573"/>
      <c r="H559" s="573"/>
      <c r="I559" s="573"/>
      <c r="J559" s="573"/>
      <c r="K559" s="573"/>
      <c r="L559" s="573"/>
      <c r="M559" s="573"/>
      <c r="N559" s="573"/>
      <c r="O559" s="573"/>
      <c r="P559" s="573"/>
      <c r="Q559" s="574"/>
      <c r="R559" s="396"/>
      <c r="S559" s="397"/>
      <c r="T559" s="397"/>
      <c r="U559" s="398"/>
      <c r="V559" s="396" t="s">
        <v>941</v>
      </c>
      <c r="W559" s="397"/>
      <c r="X559" s="397"/>
      <c r="Y559" s="398"/>
      <c r="Z559" s="396">
        <v>2</v>
      </c>
      <c r="AA559" s="397"/>
      <c r="AB559" s="397"/>
      <c r="AC559" s="398"/>
      <c r="AD559" s="396">
        <v>19</v>
      </c>
      <c r="AE559" s="397"/>
      <c r="AF559" s="398"/>
      <c r="AG559" s="396"/>
      <c r="AH559" s="397"/>
      <c r="AI559" s="398"/>
      <c r="AJ559" s="396"/>
      <c r="AK559" s="397"/>
      <c r="AL559" s="398"/>
      <c r="AM559" s="396"/>
      <c r="AN559" s="397"/>
      <c r="AO559" s="397"/>
      <c r="AP559" s="398"/>
      <c r="AQ559" s="396" t="s">
        <v>941</v>
      </c>
      <c r="AR559" s="397"/>
      <c r="AS559" s="397"/>
      <c r="AT559" s="398"/>
      <c r="AU559" s="266"/>
      <c r="AV559" s="266"/>
      <c r="AW559" s="266"/>
      <c r="AY559" s="304" t="s">
        <v>710</v>
      </c>
      <c r="AZ559" s="305"/>
      <c r="BA559" s="305"/>
      <c r="BB559" s="305"/>
      <c r="BC559" s="305"/>
      <c r="BD559" s="305"/>
      <c r="BE559" s="305"/>
      <c r="BF559" s="305"/>
      <c r="BG559" s="305"/>
      <c r="BH559" s="305"/>
      <c r="BI559" s="305"/>
      <c r="BJ559" s="305"/>
      <c r="BK559" s="305"/>
      <c r="BL559" s="305"/>
      <c r="BM559" s="305"/>
      <c r="BN559" s="306"/>
      <c r="BO559" s="396"/>
      <c r="BP559" s="397"/>
      <c r="BQ559" s="397"/>
      <c r="BR559" s="398"/>
      <c r="BS559" s="396" t="s">
        <v>1024</v>
      </c>
      <c r="BT559" s="397"/>
      <c r="BU559" s="397"/>
      <c r="BV559" s="398"/>
      <c r="BW559" s="396">
        <v>2</v>
      </c>
      <c r="BX559" s="397"/>
      <c r="BY559" s="397"/>
      <c r="BZ559" s="398"/>
      <c r="CA559" s="396">
        <v>19</v>
      </c>
      <c r="CB559" s="397"/>
      <c r="CC559" s="398"/>
      <c r="CD559" s="396"/>
      <c r="CE559" s="397"/>
      <c r="CF559" s="398"/>
      <c r="CG559" s="396"/>
      <c r="CH559" s="397"/>
      <c r="CI559" s="398"/>
      <c r="CJ559" s="396"/>
      <c r="CK559" s="397"/>
      <c r="CL559" s="397"/>
      <c r="CM559" s="398"/>
      <c r="CN559" s="396" t="s">
        <v>1024</v>
      </c>
      <c r="CO559" s="397"/>
      <c r="CP559" s="397"/>
      <c r="CQ559" s="398"/>
      <c r="EJ559" s="149"/>
      <c r="EK559" s="179">
        <f>+EK558/$EO$558</f>
        <v>0</v>
      </c>
      <c r="EL559" s="180">
        <f>+EL558/$EO$558</f>
        <v>1</v>
      </c>
      <c r="EM559" s="179">
        <f>+EM558/$EO$558</f>
        <v>8.3333333333333329E-2</v>
      </c>
      <c r="EN559" s="179"/>
      <c r="EO559" s="182"/>
      <c r="EP559" s="149"/>
      <c r="EQ559" s="149"/>
    </row>
    <row r="560" spans="1:147" ht="14.25" customHeight="1" x14ac:dyDescent="0.35">
      <c r="D560" s="572" t="s">
        <v>644</v>
      </c>
      <c r="E560" s="573"/>
      <c r="F560" s="573"/>
      <c r="G560" s="573"/>
      <c r="H560" s="573"/>
      <c r="I560" s="573"/>
      <c r="J560" s="573"/>
      <c r="K560" s="573"/>
      <c r="L560" s="573"/>
      <c r="M560" s="573"/>
      <c r="N560" s="573"/>
      <c r="O560" s="573"/>
      <c r="P560" s="573"/>
      <c r="Q560" s="574"/>
      <c r="R560" s="396"/>
      <c r="S560" s="397"/>
      <c r="T560" s="397"/>
      <c r="U560" s="398"/>
      <c r="V560" s="396" t="s">
        <v>941</v>
      </c>
      <c r="W560" s="397"/>
      <c r="X560" s="397"/>
      <c r="Y560" s="398"/>
      <c r="Z560" s="396">
        <v>0</v>
      </c>
      <c r="AA560" s="397"/>
      <c r="AB560" s="397"/>
      <c r="AC560" s="398"/>
      <c r="AD560" s="396">
        <v>7</v>
      </c>
      <c r="AE560" s="397"/>
      <c r="AF560" s="398"/>
      <c r="AG560" s="396"/>
      <c r="AH560" s="397"/>
      <c r="AI560" s="398"/>
      <c r="AJ560" s="396"/>
      <c r="AK560" s="397"/>
      <c r="AL560" s="398"/>
      <c r="AM560" s="396"/>
      <c r="AN560" s="397"/>
      <c r="AO560" s="397"/>
      <c r="AP560" s="398"/>
      <c r="AQ560" s="396" t="s">
        <v>941</v>
      </c>
      <c r="AR560" s="397"/>
      <c r="AS560" s="397"/>
      <c r="AT560" s="398"/>
      <c r="AU560" s="266"/>
      <c r="AV560" s="266"/>
      <c r="AW560" s="266"/>
      <c r="AY560" s="304" t="s">
        <v>644</v>
      </c>
      <c r="AZ560" s="305"/>
      <c r="BA560" s="305"/>
      <c r="BB560" s="305"/>
      <c r="BC560" s="305"/>
      <c r="BD560" s="305"/>
      <c r="BE560" s="305"/>
      <c r="BF560" s="305"/>
      <c r="BG560" s="305"/>
      <c r="BH560" s="305"/>
      <c r="BI560" s="305"/>
      <c r="BJ560" s="305"/>
      <c r="BK560" s="305"/>
      <c r="BL560" s="305"/>
      <c r="BM560" s="305"/>
      <c r="BN560" s="306"/>
      <c r="BO560" s="396"/>
      <c r="BP560" s="397"/>
      <c r="BQ560" s="397"/>
      <c r="BR560" s="398"/>
      <c r="BS560" s="396" t="s">
        <v>1024</v>
      </c>
      <c r="BT560" s="397"/>
      <c r="BU560" s="397"/>
      <c r="BV560" s="398"/>
      <c r="BW560" s="396">
        <v>0</v>
      </c>
      <c r="BX560" s="397"/>
      <c r="BY560" s="397"/>
      <c r="BZ560" s="398"/>
      <c r="CA560" s="396">
        <v>7</v>
      </c>
      <c r="CB560" s="397"/>
      <c r="CC560" s="398"/>
      <c r="CD560" s="396"/>
      <c r="CE560" s="397"/>
      <c r="CF560" s="398"/>
      <c r="CG560" s="396"/>
      <c r="CH560" s="397"/>
      <c r="CI560" s="398"/>
      <c r="CJ560" s="396"/>
      <c r="CK560" s="397"/>
      <c r="CL560" s="397"/>
      <c r="CM560" s="398"/>
      <c r="CN560" s="396" t="s">
        <v>1024</v>
      </c>
      <c r="CO560" s="397"/>
      <c r="CP560" s="397"/>
      <c r="CQ560" s="398"/>
      <c r="EJ560" s="149"/>
      <c r="EK560" s="149"/>
      <c r="EL560" s="149"/>
      <c r="EM560" s="149"/>
      <c r="EN560" s="149"/>
      <c r="EO560" s="149"/>
      <c r="EP560" s="149"/>
      <c r="EQ560" s="149"/>
    </row>
    <row r="561" spans="4:147" ht="14.25" customHeight="1" x14ac:dyDescent="0.35">
      <c r="D561" s="572" t="s">
        <v>711</v>
      </c>
      <c r="E561" s="573"/>
      <c r="F561" s="573"/>
      <c r="G561" s="573"/>
      <c r="H561" s="573"/>
      <c r="I561" s="573"/>
      <c r="J561" s="573"/>
      <c r="K561" s="573"/>
      <c r="L561" s="573"/>
      <c r="M561" s="573"/>
      <c r="N561" s="573"/>
      <c r="O561" s="573"/>
      <c r="P561" s="573"/>
      <c r="Q561" s="574"/>
      <c r="R561" s="396"/>
      <c r="S561" s="397"/>
      <c r="T561" s="397"/>
      <c r="U561" s="398"/>
      <c r="V561" s="396" t="s">
        <v>941</v>
      </c>
      <c r="W561" s="397"/>
      <c r="X561" s="397"/>
      <c r="Y561" s="398"/>
      <c r="Z561" s="396">
        <v>2</v>
      </c>
      <c r="AA561" s="397"/>
      <c r="AB561" s="397"/>
      <c r="AC561" s="398"/>
      <c r="AD561" s="396">
        <v>4</v>
      </c>
      <c r="AE561" s="397"/>
      <c r="AF561" s="398"/>
      <c r="AG561" s="396"/>
      <c r="AH561" s="397"/>
      <c r="AI561" s="398"/>
      <c r="AJ561" s="396"/>
      <c r="AK561" s="397"/>
      <c r="AL561" s="398"/>
      <c r="AM561" s="396"/>
      <c r="AN561" s="397"/>
      <c r="AO561" s="397"/>
      <c r="AP561" s="398"/>
      <c r="AQ561" s="396" t="s">
        <v>941</v>
      </c>
      <c r="AR561" s="397"/>
      <c r="AS561" s="397"/>
      <c r="AT561" s="398"/>
      <c r="AU561" s="266"/>
      <c r="AV561" s="266"/>
      <c r="AW561" s="266"/>
      <c r="AY561" s="304" t="s">
        <v>711</v>
      </c>
      <c r="AZ561" s="305"/>
      <c r="BA561" s="305"/>
      <c r="BB561" s="305"/>
      <c r="BC561" s="305"/>
      <c r="BD561" s="305"/>
      <c r="BE561" s="305"/>
      <c r="BF561" s="305"/>
      <c r="BG561" s="305"/>
      <c r="BH561" s="305"/>
      <c r="BI561" s="305"/>
      <c r="BJ561" s="305"/>
      <c r="BK561" s="305"/>
      <c r="BL561" s="305"/>
      <c r="BM561" s="305"/>
      <c r="BN561" s="306"/>
      <c r="BO561" s="396"/>
      <c r="BP561" s="397"/>
      <c r="BQ561" s="397"/>
      <c r="BR561" s="398"/>
      <c r="BS561" s="396" t="s">
        <v>1024</v>
      </c>
      <c r="BT561" s="397"/>
      <c r="BU561" s="397"/>
      <c r="BV561" s="398"/>
      <c r="BW561" s="396">
        <v>2</v>
      </c>
      <c r="BX561" s="397"/>
      <c r="BY561" s="397"/>
      <c r="BZ561" s="398"/>
      <c r="CA561" s="396">
        <v>4</v>
      </c>
      <c r="CB561" s="397"/>
      <c r="CC561" s="398"/>
      <c r="CD561" s="396"/>
      <c r="CE561" s="397"/>
      <c r="CF561" s="398"/>
      <c r="CG561" s="396"/>
      <c r="CH561" s="397"/>
      <c r="CI561" s="398"/>
      <c r="CJ561" s="396"/>
      <c r="CK561" s="397"/>
      <c r="CL561" s="397"/>
      <c r="CM561" s="398"/>
      <c r="CN561" s="396" t="s">
        <v>1024</v>
      </c>
      <c r="CO561" s="397"/>
      <c r="CP561" s="397"/>
      <c r="CQ561" s="398"/>
      <c r="EJ561" s="149"/>
      <c r="EK561" s="149"/>
      <c r="EL561" s="149"/>
      <c r="EM561" s="149"/>
      <c r="EN561" s="149"/>
      <c r="EO561" s="149"/>
      <c r="EP561" s="149"/>
      <c r="EQ561" s="149"/>
    </row>
    <row r="562" spans="4:147" ht="14.25" customHeight="1" x14ac:dyDescent="0.35">
      <c r="D562" s="572" t="s">
        <v>712</v>
      </c>
      <c r="E562" s="573"/>
      <c r="F562" s="573"/>
      <c r="G562" s="573"/>
      <c r="H562" s="573"/>
      <c r="I562" s="573"/>
      <c r="J562" s="573"/>
      <c r="K562" s="573"/>
      <c r="L562" s="573"/>
      <c r="M562" s="573"/>
      <c r="N562" s="573"/>
      <c r="O562" s="573"/>
      <c r="P562" s="573"/>
      <c r="Q562" s="574"/>
      <c r="R562" s="396"/>
      <c r="S562" s="397"/>
      <c r="T562" s="397"/>
      <c r="U562" s="398"/>
      <c r="V562" s="396" t="s">
        <v>941</v>
      </c>
      <c r="W562" s="397"/>
      <c r="X562" s="397"/>
      <c r="Y562" s="398"/>
      <c r="Z562" s="396">
        <v>2</v>
      </c>
      <c r="AA562" s="397"/>
      <c r="AB562" s="397"/>
      <c r="AC562" s="398"/>
      <c r="AD562" s="396">
        <v>5</v>
      </c>
      <c r="AE562" s="397"/>
      <c r="AF562" s="398"/>
      <c r="AG562" s="396"/>
      <c r="AH562" s="397"/>
      <c r="AI562" s="398"/>
      <c r="AJ562" s="396"/>
      <c r="AK562" s="397"/>
      <c r="AL562" s="398"/>
      <c r="AM562" s="396"/>
      <c r="AN562" s="397"/>
      <c r="AO562" s="397"/>
      <c r="AP562" s="398"/>
      <c r="AQ562" s="396" t="s">
        <v>941</v>
      </c>
      <c r="AR562" s="397"/>
      <c r="AS562" s="397"/>
      <c r="AT562" s="398"/>
      <c r="AU562" s="266"/>
      <c r="AV562" s="266"/>
      <c r="AW562" s="266"/>
      <c r="AY562" s="304" t="s">
        <v>712</v>
      </c>
      <c r="AZ562" s="305"/>
      <c r="BA562" s="305"/>
      <c r="BB562" s="305"/>
      <c r="BC562" s="305"/>
      <c r="BD562" s="305"/>
      <c r="BE562" s="305"/>
      <c r="BF562" s="305"/>
      <c r="BG562" s="305"/>
      <c r="BH562" s="305"/>
      <c r="BI562" s="305"/>
      <c r="BJ562" s="305"/>
      <c r="BK562" s="305"/>
      <c r="BL562" s="305"/>
      <c r="BM562" s="305"/>
      <c r="BN562" s="306"/>
      <c r="BO562" s="396"/>
      <c r="BP562" s="397"/>
      <c r="BQ562" s="397"/>
      <c r="BR562" s="398"/>
      <c r="BS562" s="396" t="s">
        <v>1024</v>
      </c>
      <c r="BT562" s="397"/>
      <c r="BU562" s="397"/>
      <c r="BV562" s="398"/>
      <c r="BW562" s="396">
        <v>2</v>
      </c>
      <c r="BX562" s="397"/>
      <c r="BY562" s="397"/>
      <c r="BZ562" s="398"/>
      <c r="CA562" s="396">
        <v>5</v>
      </c>
      <c r="CB562" s="397"/>
      <c r="CC562" s="398"/>
      <c r="CD562" s="396"/>
      <c r="CE562" s="397"/>
      <c r="CF562" s="398"/>
      <c r="CG562" s="396"/>
      <c r="CH562" s="397"/>
      <c r="CI562" s="398"/>
      <c r="CJ562" s="396"/>
      <c r="CK562" s="397"/>
      <c r="CL562" s="397"/>
      <c r="CM562" s="398"/>
      <c r="CN562" s="396" t="s">
        <v>1024</v>
      </c>
      <c r="CO562" s="397"/>
      <c r="CP562" s="397"/>
      <c r="CQ562" s="398"/>
      <c r="EJ562" s="149"/>
      <c r="EK562" s="149"/>
      <c r="EL562" s="149"/>
      <c r="EM562" s="149"/>
      <c r="EN562" s="149"/>
      <c r="EO562" s="149"/>
      <c r="EP562" s="149"/>
      <c r="EQ562" s="149"/>
    </row>
    <row r="563" spans="4:147" ht="14.25" customHeight="1" x14ac:dyDescent="0.35">
      <c r="D563" s="572"/>
      <c r="E563" s="573"/>
      <c r="F563" s="573"/>
      <c r="G563" s="573"/>
      <c r="H563" s="573"/>
      <c r="I563" s="573"/>
      <c r="J563" s="573"/>
      <c r="K563" s="573"/>
      <c r="L563" s="573"/>
      <c r="M563" s="573"/>
      <c r="N563" s="573"/>
      <c r="O563" s="573"/>
      <c r="P563" s="573"/>
      <c r="Q563" s="574"/>
      <c r="R563" s="396">
        <v>0</v>
      </c>
      <c r="S563" s="397"/>
      <c r="T563" s="397"/>
      <c r="U563" s="398"/>
      <c r="V563" s="396">
        <v>12</v>
      </c>
      <c r="W563" s="397"/>
      <c r="X563" s="397"/>
      <c r="Y563" s="398"/>
      <c r="Z563" s="396">
        <v>35</v>
      </c>
      <c r="AA563" s="397"/>
      <c r="AB563" s="397"/>
      <c r="AC563" s="398"/>
      <c r="AD563" s="396">
        <v>207</v>
      </c>
      <c r="AE563" s="397"/>
      <c r="AF563" s="398"/>
      <c r="AG563" s="396">
        <v>148</v>
      </c>
      <c r="AH563" s="397"/>
      <c r="AI563" s="398"/>
      <c r="AJ563" s="396">
        <v>55</v>
      </c>
      <c r="AK563" s="397"/>
      <c r="AL563" s="398"/>
      <c r="AM563" s="578">
        <v>1</v>
      </c>
      <c r="AN563" s="579"/>
      <c r="AO563" s="579"/>
      <c r="AP563" s="580"/>
      <c r="AQ563" s="578">
        <v>11</v>
      </c>
      <c r="AR563" s="579"/>
      <c r="AS563" s="579"/>
      <c r="AT563" s="580"/>
      <c r="AU563" s="267"/>
      <c r="AV563" s="267"/>
      <c r="AW563" s="267"/>
      <c r="AY563" s="301" t="s">
        <v>380</v>
      </c>
      <c r="AZ563" s="302"/>
      <c r="BA563" s="302"/>
      <c r="BB563" s="302"/>
      <c r="BC563" s="302"/>
      <c r="BD563" s="302"/>
      <c r="BE563" s="302"/>
      <c r="BF563" s="302"/>
      <c r="BG563" s="302"/>
      <c r="BH563" s="302"/>
      <c r="BI563" s="302"/>
      <c r="BJ563" s="302"/>
      <c r="BK563" s="302"/>
      <c r="BL563" s="302"/>
      <c r="BM563" s="302"/>
      <c r="BN563" s="303"/>
      <c r="BO563" s="578">
        <f>+(COUNTIF(R551:U563,"x")+COUNTIF(BO551:BR562,"x"))</f>
        <v>0</v>
      </c>
      <c r="BP563" s="579"/>
      <c r="BQ563" s="579"/>
      <c r="BR563" s="580"/>
      <c r="BS563" s="578">
        <v>12</v>
      </c>
      <c r="BT563" s="579"/>
      <c r="BU563" s="579"/>
      <c r="BV563" s="580"/>
      <c r="BW563" s="396">
        <v>35</v>
      </c>
      <c r="BX563" s="397"/>
      <c r="BY563" s="397"/>
      <c r="BZ563" s="398"/>
      <c r="CA563" s="396">
        <v>207</v>
      </c>
      <c r="CB563" s="397"/>
      <c r="CC563" s="398"/>
      <c r="CD563" s="396">
        <v>148</v>
      </c>
      <c r="CE563" s="397"/>
      <c r="CF563" s="398"/>
      <c r="CG563" s="396">
        <v>55</v>
      </c>
      <c r="CH563" s="397"/>
      <c r="CI563" s="398"/>
      <c r="CJ563" s="578">
        <v>1</v>
      </c>
      <c r="CK563" s="579"/>
      <c r="CL563" s="579"/>
      <c r="CM563" s="580"/>
      <c r="CN563" s="578">
        <v>11</v>
      </c>
      <c r="CO563" s="579"/>
      <c r="CP563" s="579"/>
      <c r="CQ563" s="580"/>
      <c r="EJ563" s="149"/>
      <c r="EK563" s="149"/>
      <c r="EL563" s="149"/>
      <c r="EM563" s="149"/>
      <c r="EN563" s="149"/>
      <c r="EO563" s="149"/>
      <c r="EP563" s="149"/>
      <c r="EQ563" s="149"/>
    </row>
    <row r="564" spans="4:147" ht="14.25" customHeight="1" x14ac:dyDescent="0.35">
      <c r="D564" s="391" t="s">
        <v>381</v>
      </c>
      <c r="E564" s="391"/>
      <c r="F564" s="391"/>
      <c r="G564" s="391"/>
      <c r="H564" s="391"/>
      <c r="I564" s="391"/>
      <c r="J564" s="391"/>
      <c r="K564" s="391"/>
      <c r="L564" s="391"/>
      <c r="M564" s="391"/>
      <c r="N564" s="391"/>
      <c r="O564" s="391"/>
      <c r="P564" s="391"/>
      <c r="Q564" s="391"/>
      <c r="R564" s="391"/>
      <c r="S564" s="391"/>
      <c r="T564" s="391"/>
      <c r="U564" s="391"/>
      <c r="V564" s="391"/>
      <c r="W564" s="391"/>
      <c r="X564" s="391"/>
      <c r="Y564" s="391"/>
      <c r="Z564" s="391"/>
      <c r="AA564" s="391"/>
      <c r="AB564" s="391"/>
      <c r="AC564" s="391"/>
      <c r="AD564" s="391"/>
      <c r="AE564" s="391"/>
      <c r="AF564" s="391"/>
      <c r="AG564" s="391"/>
      <c r="AH564" s="391"/>
      <c r="AI564" s="391"/>
      <c r="AJ564" s="391"/>
      <c r="AK564" s="391"/>
      <c r="AL564" s="391"/>
      <c r="AM564" s="391"/>
      <c r="AN564" s="391"/>
      <c r="AO564" s="391"/>
      <c r="AP564" s="391"/>
      <c r="AQ564" s="391"/>
      <c r="AR564" s="391"/>
      <c r="AS564" s="391"/>
      <c r="AT564" s="391"/>
      <c r="AU564" s="228"/>
      <c r="AV564" s="228"/>
      <c r="AW564" s="228"/>
      <c r="AY564" s="391" t="s">
        <v>381</v>
      </c>
      <c r="AZ564" s="391"/>
      <c r="BA564" s="391"/>
      <c r="BB564" s="391"/>
      <c r="BC564" s="391"/>
      <c r="BD564" s="391"/>
      <c r="BE564" s="391"/>
      <c r="BF564" s="391"/>
      <c r="BG564" s="391"/>
      <c r="BH564" s="391"/>
      <c r="BI564" s="391"/>
      <c r="BJ564" s="391"/>
      <c r="BK564" s="391"/>
      <c r="BL564" s="391"/>
      <c r="BM564" s="391"/>
      <c r="BN564" s="391"/>
      <c r="BO564" s="391"/>
      <c r="BP564" s="391"/>
      <c r="BQ564" s="391"/>
      <c r="BR564" s="391"/>
      <c r="BS564" s="391"/>
      <c r="BT564" s="391"/>
      <c r="BU564" s="391"/>
      <c r="BV564" s="391"/>
      <c r="BW564" s="391"/>
      <c r="BX564" s="391"/>
      <c r="BY564" s="391"/>
      <c r="BZ564" s="391"/>
      <c r="CA564" s="391"/>
      <c r="CB564" s="391"/>
      <c r="CC564" s="391"/>
      <c r="CD564" s="391"/>
      <c r="CE564" s="391"/>
      <c r="CF564" s="391"/>
      <c r="CG564" s="391"/>
      <c r="CH564" s="391"/>
      <c r="CI564" s="391"/>
      <c r="CJ564" s="391"/>
      <c r="CK564" s="391"/>
      <c r="CL564" s="391"/>
      <c r="CM564" s="391"/>
      <c r="CN564" s="391"/>
      <c r="CO564" s="391"/>
      <c r="EJ564" s="149"/>
      <c r="EK564" s="149"/>
      <c r="EL564" s="149"/>
      <c r="EM564" s="149"/>
      <c r="EN564" s="149"/>
      <c r="EO564" s="149"/>
      <c r="EP564" s="149"/>
      <c r="EQ564" s="149"/>
    </row>
    <row r="565" spans="4:147" ht="14.25" customHeight="1" x14ac:dyDescent="0.35"/>
    <row r="566" spans="4:147" ht="14.25" customHeight="1" x14ac:dyDescent="0.35"/>
    <row r="567" spans="4:147" ht="14.25" customHeight="1" x14ac:dyDescent="0.35"/>
    <row r="568" spans="4:147" ht="14.25" customHeight="1" x14ac:dyDescent="0.35"/>
    <row r="569" spans="4:147" ht="14.25" customHeight="1" x14ac:dyDescent="0.35"/>
    <row r="570" spans="4:147" ht="14.25" customHeight="1" x14ac:dyDescent="0.35"/>
    <row r="571" spans="4:147" ht="14.25" customHeight="1" x14ac:dyDescent="0.35"/>
    <row r="572" spans="4:147" ht="14.25" customHeight="1" x14ac:dyDescent="0.35"/>
    <row r="573" spans="4:147" ht="14.25" customHeight="1" x14ac:dyDescent="0.35"/>
    <row r="574" spans="4:147" ht="14.25" customHeight="1" x14ac:dyDescent="0.35"/>
    <row r="575" spans="4:147" ht="14.25" customHeight="1" x14ac:dyDescent="0.35"/>
    <row r="576" spans="4:147" ht="14.25" customHeight="1" x14ac:dyDescent="0.35"/>
    <row r="577" spans="4:95" ht="14.25" customHeight="1" x14ac:dyDescent="0.35"/>
    <row r="578" spans="4:95" ht="14.25" customHeight="1" x14ac:dyDescent="0.35"/>
    <row r="579" spans="4:95" ht="14.25" customHeight="1" x14ac:dyDescent="0.35"/>
    <row r="580" spans="4:95" ht="14.25" customHeight="1" x14ac:dyDescent="0.35"/>
    <row r="581" spans="4:95" ht="14.25" customHeight="1" x14ac:dyDescent="0.35">
      <c r="D581" s="391" t="s">
        <v>386</v>
      </c>
      <c r="E581" s="391"/>
      <c r="F581" s="391"/>
      <c r="G581" s="391"/>
      <c r="H581" s="391"/>
      <c r="I581" s="391"/>
      <c r="J581" s="391"/>
      <c r="K581" s="391"/>
      <c r="L581" s="391"/>
      <c r="M581" s="391"/>
      <c r="N581" s="391"/>
      <c r="O581" s="391"/>
      <c r="P581" s="391"/>
      <c r="Q581" s="391"/>
      <c r="R581" s="391"/>
      <c r="S581" s="391"/>
      <c r="T581" s="391"/>
      <c r="U581" s="391"/>
      <c r="V581" s="391"/>
      <c r="W581" s="391"/>
      <c r="X581" s="391"/>
      <c r="Y581" s="391"/>
      <c r="Z581" s="391"/>
      <c r="AA581" s="391"/>
      <c r="AB581" s="391"/>
      <c r="AC581" s="391"/>
      <c r="AD581" s="391"/>
      <c r="AE581" s="391"/>
      <c r="AF581" s="391"/>
      <c r="AG581" s="391"/>
      <c r="AH581" s="391"/>
      <c r="AI581" s="391"/>
      <c r="AJ581" s="391"/>
      <c r="AK581" s="391"/>
      <c r="AL581" s="391"/>
      <c r="AM581" s="391"/>
      <c r="AN581" s="391"/>
      <c r="AO581" s="391"/>
      <c r="AP581" s="391"/>
      <c r="AQ581" s="391"/>
      <c r="AR581" s="391"/>
      <c r="AS581" s="391"/>
      <c r="AT581" s="391"/>
      <c r="AU581" s="228"/>
      <c r="AV581" s="228"/>
      <c r="AW581" s="228"/>
      <c r="AY581" s="555" t="s">
        <v>386</v>
      </c>
      <c r="AZ581" s="555"/>
      <c r="BA581" s="555"/>
      <c r="BB581" s="555"/>
      <c r="BC581" s="555"/>
      <c r="BD581" s="555"/>
      <c r="BE581" s="555"/>
      <c r="BF581" s="555"/>
      <c r="BG581" s="555"/>
      <c r="BH581" s="555"/>
      <c r="BI581" s="555"/>
      <c r="BJ581" s="555"/>
      <c r="BK581" s="555"/>
      <c r="BL581" s="555"/>
      <c r="BM581" s="555"/>
      <c r="BN581" s="555"/>
      <c r="BO581" s="555"/>
      <c r="BP581" s="555"/>
      <c r="BQ581" s="555"/>
      <c r="BR581" s="555"/>
      <c r="BS581" s="555"/>
      <c r="BT581" s="555"/>
      <c r="BU581" s="555"/>
      <c r="BV581" s="555"/>
      <c r="BW581" s="555"/>
      <c r="BX581" s="555"/>
      <c r="BY581" s="555"/>
      <c r="BZ581" s="555"/>
      <c r="CA581" s="555"/>
      <c r="CB581" s="555"/>
      <c r="CC581" s="555"/>
      <c r="CD581" s="555"/>
      <c r="CE581" s="555"/>
      <c r="CF581" s="555"/>
      <c r="CG581" s="555"/>
      <c r="CH581" s="555"/>
      <c r="CI581" s="555"/>
      <c r="CJ581" s="555"/>
      <c r="CK581" s="555"/>
      <c r="CL581" s="555"/>
      <c r="CM581" s="555"/>
      <c r="CN581" s="555"/>
      <c r="CO581" s="555"/>
      <c r="CP581" s="555"/>
      <c r="CQ581" s="555"/>
    </row>
    <row r="582" spans="4:95" ht="14.25" customHeight="1" x14ac:dyDescent="0.35"/>
    <row r="583" spans="4:95" ht="14.25" customHeight="1" x14ac:dyDescent="0.35">
      <c r="D583" s="428" t="s">
        <v>387</v>
      </c>
      <c r="E583" s="428"/>
      <c r="F583" s="428"/>
      <c r="G583" s="428"/>
      <c r="H583" s="428"/>
      <c r="I583" s="428"/>
      <c r="J583" s="428"/>
      <c r="K583" s="428"/>
      <c r="L583" s="428"/>
      <c r="M583" s="428"/>
      <c r="N583" s="428"/>
      <c r="O583" s="428"/>
      <c r="P583" s="428"/>
      <c r="Q583" s="428"/>
      <c r="R583" s="428"/>
      <c r="S583" s="428"/>
      <c r="T583" s="428"/>
      <c r="U583" s="428"/>
      <c r="V583" s="428"/>
      <c r="W583" s="428"/>
      <c r="X583" s="428"/>
      <c r="Y583" s="428"/>
      <c r="Z583" s="428"/>
      <c r="AA583" s="428"/>
      <c r="AB583" s="428"/>
      <c r="AC583" s="428"/>
      <c r="AD583" s="428"/>
      <c r="AE583" s="428"/>
      <c r="AF583" s="428"/>
      <c r="AG583" s="428"/>
      <c r="AH583" s="428"/>
      <c r="AI583" s="428"/>
      <c r="AJ583" s="428"/>
      <c r="AK583" s="428"/>
      <c r="AL583" s="428"/>
      <c r="AM583" s="428"/>
      <c r="AN583" s="428"/>
      <c r="AO583" s="428"/>
      <c r="AP583" s="428"/>
      <c r="AQ583" s="428"/>
      <c r="AR583" s="428"/>
      <c r="AS583" s="428"/>
      <c r="AT583" s="428"/>
      <c r="AU583" s="213"/>
      <c r="AV583" s="213"/>
      <c r="AW583" s="213"/>
      <c r="AX583" s="14"/>
      <c r="AY583" s="14"/>
      <c r="AZ583" s="14"/>
      <c r="BA583" s="14"/>
      <c r="BB583" s="14"/>
      <c r="BC583" s="14"/>
      <c r="BD583" s="14"/>
      <c r="BE583" s="14"/>
      <c r="BF583" s="14"/>
      <c r="BG583" s="14"/>
      <c r="BH583" s="14"/>
    </row>
    <row r="584" spans="4:95" ht="14.25" customHeight="1" x14ac:dyDescent="0.35">
      <c r="D584" s="429"/>
      <c r="E584" s="429"/>
      <c r="F584" s="429"/>
      <c r="G584" s="429"/>
      <c r="H584" s="429"/>
      <c r="I584" s="429"/>
      <c r="J584" s="429"/>
      <c r="K584" s="429"/>
      <c r="L584" s="429"/>
      <c r="M584" s="429"/>
      <c r="N584" s="429"/>
      <c r="O584" s="429"/>
      <c r="P584" s="429"/>
      <c r="Q584" s="429"/>
      <c r="R584" s="429"/>
      <c r="S584" s="429"/>
      <c r="T584" s="429"/>
      <c r="U584" s="429"/>
      <c r="V584" s="429"/>
      <c r="W584" s="429"/>
      <c r="X584" s="429"/>
      <c r="Y584" s="429"/>
      <c r="Z584" s="429"/>
      <c r="AA584" s="429"/>
      <c r="AB584" s="429"/>
      <c r="AC584" s="429"/>
      <c r="AD584" s="429"/>
      <c r="AE584" s="429"/>
      <c r="AF584" s="429"/>
      <c r="AG584" s="429"/>
      <c r="AH584" s="429"/>
      <c r="AI584" s="429"/>
      <c r="AJ584" s="429"/>
      <c r="AK584" s="429"/>
      <c r="AL584" s="429"/>
      <c r="AM584" s="429"/>
      <c r="AN584" s="429"/>
      <c r="AO584" s="429"/>
      <c r="AP584" s="429"/>
      <c r="AQ584" s="429"/>
      <c r="AR584" s="429"/>
      <c r="AS584" s="429"/>
      <c r="AT584" s="429"/>
      <c r="AU584" s="213"/>
      <c r="AV584" s="213"/>
      <c r="AW584" s="213"/>
      <c r="AX584" s="14"/>
      <c r="AY584" s="14"/>
      <c r="AZ584" s="14"/>
      <c r="BA584" s="14"/>
      <c r="BB584" s="14"/>
      <c r="BC584" s="14"/>
      <c r="BD584" s="14"/>
      <c r="BE584" s="14"/>
      <c r="BF584" s="14"/>
      <c r="BG584" s="14"/>
      <c r="BH584" s="14"/>
    </row>
    <row r="585" spans="4:95" ht="14.25" customHeight="1" x14ac:dyDescent="0.35">
      <c r="D585" s="575" t="s">
        <v>372</v>
      </c>
      <c r="E585" s="575"/>
      <c r="F585" s="575"/>
      <c r="G585" s="575"/>
      <c r="H585" s="575"/>
      <c r="I585" s="575"/>
      <c r="J585" s="575"/>
      <c r="K585" s="575"/>
      <c r="L585" s="575"/>
      <c r="M585" s="575"/>
      <c r="N585" s="575"/>
      <c r="O585" s="575"/>
      <c r="P585" s="575"/>
      <c r="Q585" s="575"/>
      <c r="R585" s="575"/>
      <c r="S585" s="575"/>
      <c r="T585" s="575"/>
      <c r="U585" s="575"/>
      <c r="V585" s="575" t="s">
        <v>375</v>
      </c>
      <c r="W585" s="575"/>
      <c r="X585" s="575"/>
      <c r="Y585" s="575"/>
      <c r="Z585" s="575"/>
      <c r="AA585" s="575"/>
      <c r="AB585" s="575"/>
      <c r="AC585" s="575"/>
      <c r="AD585" s="577" t="s">
        <v>388</v>
      </c>
      <c r="AE585" s="577"/>
      <c r="AF585" s="577"/>
      <c r="AG585" s="577"/>
      <c r="AH585" s="577"/>
      <c r="AI585" s="577"/>
      <c r="AJ585" s="577"/>
      <c r="AK585" s="577"/>
      <c r="AL585" s="577"/>
      <c r="AM585" s="577"/>
      <c r="AN585" s="577"/>
      <c r="AO585" s="577"/>
      <c r="AP585" s="577"/>
      <c r="AQ585" s="577"/>
      <c r="AR585" s="577"/>
      <c r="AS585" s="577"/>
      <c r="AT585" s="577"/>
      <c r="AU585" s="264"/>
      <c r="AV585" s="264"/>
      <c r="AW585" s="264"/>
      <c r="AY585" s="566" t="s">
        <v>372</v>
      </c>
      <c r="AZ585" s="567"/>
      <c r="BA585" s="567"/>
      <c r="BB585" s="567"/>
      <c r="BC585" s="567"/>
      <c r="BD585" s="567"/>
      <c r="BE585" s="567"/>
      <c r="BF585" s="567"/>
      <c r="BG585" s="567"/>
      <c r="BH585" s="567"/>
      <c r="BI585" s="567"/>
      <c r="BJ585" s="567"/>
      <c r="BK585" s="567"/>
      <c r="BL585" s="567"/>
      <c r="BM585" s="567"/>
      <c r="BN585" s="567"/>
      <c r="BO585" s="567"/>
      <c r="BP585" s="567"/>
      <c r="BQ585" s="567"/>
      <c r="BR585" s="568"/>
      <c r="BS585" s="575" t="s">
        <v>375</v>
      </c>
      <c r="BT585" s="575"/>
      <c r="BU585" s="575"/>
      <c r="BV585" s="575"/>
      <c r="BW585" s="575"/>
      <c r="BX585" s="575"/>
      <c r="BY585" s="575"/>
      <c r="BZ585" s="575"/>
      <c r="CA585" s="577" t="s">
        <v>388</v>
      </c>
      <c r="CB585" s="577"/>
      <c r="CC585" s="577"/>
      <c r="CD585" s="577"/>
      <c r="CE585" s="577"/>
      <c r="CF585" s="577"/>
      <c r="CG585" s="577"/>
      <c r="CH585" s="577"/>
      <c r="CI585" s="577"/>
      <c r="CJ585" s="577"/>
      <c r="CK585" s="577"/>
      <c r="CL585" s="577"/>
      <c r="CM585" s="577"/>
      <c r="CN585" s="577"/>
      <c r="CO585" s="577"/>
      <c r="CP585" s="577"/>
      <c r="CQ585" s="577"/>
    </row>
    <row r="586" spans="4:95" ht="14.25" customHeight="1" x14ac:dyDescent="0.35">
      <c r="D586" s="575"/>
      <c r="E586" s="575"/>
      <c r="F586" s="575"/>
      <c r="G586" s="575"/>
      <c r="H586" s="575"/>
      <c r="I586" s="575"/>
      <c r="J586" s="575"/>
      <c r="K586" s="575"/>
      <c r="L586" s="575"/>
      <c r="M586" s="575"/>
      <c r="N586" s="575"/>
      <c r="O586" s="575"/>
      <c r="P586" s="575"/>
      <c r="Q586" s="575"/>
      <c r="R586" s="575"/>
      <c r="S586" s="575"/>
      <c r="T586" s="575"/>
      <c r="U586" s="575"/>
      <c r="V586" s="575" t="s">
        <v>374</v>
      </c>
      <c r="W586" s="575"/>
      <c r="X586" s="575"/>
      <c r="Y586" s="575"/>
      <c r="Z586" s="575" t="s">
        <v>373</v>
      </c>
      <c r="AA586" s="575"/>
      <c r="AB586" s="575"/>
      <c r="AC586" s="575"/>
      <c r="AD586" s="575" t="s">
        <v>389</v>
      </c>
      <c r="AE586" s="575"/>
      <c r="AF586" s="575"/>
      <c r="AG586" s="575"/>
      <c r="AH586" s="575" t="s">
        <v>376</v>
      </c>
      <c r="AI586" s="575"/>
      <c r="AJ586" s="575"/>
      <c r="AK586" s="575"/>
      <c r="AL586" s="575" t="s">
        <v>377</v>
      </c>
      <c r="AM586" s="575"/>
      <c r="AN586" s="575"/>
      <c r="AO586" s="575"/>
      <c r="AP586" s="575" t="s">
        <v>378</v>
      </c>
      <c r="AQ586" s="575"/>
      <c r="AR586" s="575"/>
      <c r="AS586" s="575"/>
      <c r="AT586" s="575"/>
      <c r="AU586" s="265"/>
      <c r="AV586" s="265"/>
      <c r="AW586" s="265"/>
      <c r="AY586" s="569"/>
      <c r="AZ586" s="570"/>
      <c r="BA586" s="570"/>
      <c r="BB586" s="570"/>
      <c r="BC586" s="570"/>
      <c r="BD586" s="570"/>
      <c r="BE586" s="570"/>
      <c r="BF586" s="570"/>
      <c r="BG586" s="570"/>
      <c r="BH586" s="570"/>
      <c r="BI586" s="570"/>
      <c r="BJ586" s="570"/>
      <c r="BK586" s="570"/>
      <c r="BL586" s="570"/>
      <c r="BM586" s="570"/>
      <c r="BN586" s="570"/>
      <c r="BO586" s="570"/>
      <c r="BP586" s="570"/>
      <c r="BQ586" s="570"/>
      <c r="BR586" s="571"/>
      <c r="BS586" s="575" t="s">
        <v>374</v>
      </c>
      <c r="BT586" s="575"/>
      <c r="BU586" s="575"/>
      <c r="BV586" s="575"/>
      <c r="BW586" s="575" t="s">
        <v>373</v>
      </c>
      <c r="BX586" s="575"/>
      <c r="BY586" s="575"/>
      <c r="BZ586" s="575"/>
      <c r="CA586" s="575" t="s">
        <v>389</v>
      </c>
      <c r="CB586" s="575"/>
      <c r="CC586" s="575"/>
      <c r="CD586" s="575"/>
      <c r="CE586" s="575" t="s">
        <v>376</v>
      </c>
      <c r="CF586" s="575"/>
      <c r="CG586" s="575"/>
      <c r="CH586" s="575"/>
      <c r="CI586" s="575" t="s">
        <v>377</v>
      </c>
      <c r="CJ586" s="575"/>
      <c r="CK586" s="575"/>
      <c r="CL586" s="575"/>
      <c r="CM586" s="575" t="s">
        <v>378</v>
      </c>
      <c r="CN586" s="575"/>
      <c r="CO586" s="575"/>
      <c r="CP586" s="575"/>
      <c r="CQ586" s="575"/>
    </row>
    <row r="587" spans="4:95" ht="14.25" customHeight="1" x14ac:dyDescent="0.35">
      <c r="D587" s="359" t="s">
        <v>704</v>
      </c>
      <c r="E587" s="360"/>
      <c r="F587" s="360"/>
      <c r="G587" s="360"/>
      <c r="H587" s="360"/>
      <c r="I587" s="360"/>
      <c r="J587" s="360"/>
      <c r="K587" s="360"/>
      <c r="L587" s="360"/>
      <c r="M587" s="360"/>
      <c r="N587" s="360"/>
      <c r="O587" s="360"/>
      <c r="P587" s="360"/>
      <c r="Q587" s="360"/>
      <c r="R587" s="360"/>
      <c r="S587" s="360"/>
      <c r="T587" s="360"/>
      <c r="U587" s="361"/>
      <c r="V587" s="396"/>
      <c r="W587" s="397"/>
      <c r="X587" s="397"/>
      <c r="Y587" s="398"/>
      <c r="Z587" s="362" t="s">
        <v>1024</v>
      </c>
      <c r="AA587" s="362"/>
      <c r="AB587" s="362"/>
      <c r="AC587" s="362"/>
      <c r="AD587" s="362">
        <v>0</v>
      </c>
      <c r="AE587" s="362"/>
      <c r="AF587" s="362"/>
      <c r="AG587" s="362"/>
      <c r="AH587" s="362">
        <v>0</v>
      </c>
      <c r="AI587" s="362"/>
      <c r="AJ587" s="362"/>
      <c r="AK587" s="362"/>
      <c r="AL587" s="362">
        <v>0</v>
      </c>
      <c r="AM587" s="362"/>
      <c r="AN587" s="362"/>
      <c r="AO587" s="362"/>
      <c r="AP587" s="362">
        <v>0</v>
      </c>
      <c r="AQ587" s="362"/>
      <c r="AR587" s="362"/>
      <c r="AS587" s="362"/>
      <c r="AT587" s="362"/>
      <c r="AU587" s="266"/>
      <c r="AV587" s="266"/>
      <c r="AW587" s="266"/>
      <c r="AX587" s="95"/>
      <c r="AY587" s="572" t="s">
        <v>704</v>
      </c>
      <c r="AZ587" s="573"/>
      <c r="BA587" s="573"/>
      <c r="BB587" s="573"/>
      <c r="BC587" s="573"/>
      <c r="BD587" s="573"/>
      <c r="BE587" s="573"/>
      <c r="BF587" s="573"/>
      <c r="BG587" s="573"/>
      <c r="BH587" s="573"/>
      <c r="BI587" s="573"/>
      <c r="BJ587" s="573"/>
      <c r="BK587" s="573"/>
      <c r="BL587" s="573"/>
      <c r="BM587" s="573"/>
      <c r="BN587" s="573"/>
      <c r="BO587" s="573"/>
      <c r="BP587" s="573"/>
      <c r="BQ587" s="573"/>
      <c r="BR587" s="574"/>
      <c r="BS587" s="362"/>
      <c r="BT587" s="362"/>
      <c r="BU587" s="362"/>
      <c r="BV587" s="362"/>
      <c r="BW587" s="362" t="s">
        <v>1024</v>
      </c>
      <c r="BX587" s="362"/>
      <c r="BY587" s="362"/>
      <c r="BZ587" s="362"/>
      <c r="CA587" s="362">
        <v>0</v>
      </c>
      <c r="CB587" s="362"/>
      <c r="CC587" s="362"/>
      <c r="CD587" s="362"/>
      <c r="CE587" s="362">
        <v>0</v>
      </c>
      <c r="CF587" s="362"/>
      <c r="CG587" s="362"/>
      <c r="CH587" s="362"/>
      <c r="CI587" s="362">
        <v>0</v>
      </c>
      <c r="CJ587" s="362"/>
      <c r="CK587" s="362"/>
      <c r="CL587" s="362"/>
      <c r="CM587" s="362">
        <v>0</v>
      </c>
      <c r="CN587" s="362"/>
      <c r="CO587" s="362"/>
      <c r="CP587" s="362"/>
      <c r="CQ587" s="362"/>
    </row>
    <row r="588" spans="4:95" ht="14.25" customHeight="1" x14ac:dyDescent="0.35">
      <c r="D588" s="359" t="s">
        <v>705</v>
      </c>
      <c r="E588" s="360"/>
      <c r="F588" s="360"/>
      <c r="G588" s="360"/>
      <c r="H588" s="360"/>
      <c r="I588" s="360"/>
      <c r="J588" s="360"/>
      <c r="K588" s="360"/>
      <c r="L588" s="360"/>
      <c r="M588" s="360"/>
      <c r="N588" s="360"/>
      <c r="O588" s="360"/>
      <c r="P588" s="360"/>
      <c r="Q588" s="360"/>
      <c r="R588" s="360"/>
      <c r="S588" s="360"/>
      <c r="T588" s="360"/>
      <c r="U588" s="361"/>
      <c r="V588" s="396"/>
      <c r="W588" s="397"/>
      <c r="X588" s="397"/>
      <c r="Y588" s="398"/>
      <c r="Z588" s="362" t="s">
        <v>1024</v>
      </c>
      <c r="AA588" s="362"/>
      <c r="AB588" s="362"/>
      <c r="AC588" s="362"/>
      <c r="AD588" s="362">
        <v>0</v>
      </c>
      <c r="AE588" s="362"/>
      <c r="AF588" s="362"/>
      <c r="AG588" s="362"/>
      <c r="AH588" s="362">
        <v>2</v>
      </c>
      <c r="AI588" s="362"/>
      <c r="AJ588" s="362"/>
      <c r="AK588" s="362"/>
      <c r="AL588" s="362">
        <v>8</v>
      </c>
      <c r="AM588" s="362"/>
      <c r="AN588" s="362"/>
      <c r="AO588" s="362"/>
      <c r="AP588" s="362">
        <v>0</v>
      </c>
      <c r="AQ588" s="362"/>
      <c r="AR588" s="362"/>
      <c r="AS588" s="362"/>
      <c r="AT588" s="362"/>
      <c r="AU588" s="266"/>
      <c r="AV588" s="266"/>
      <c r="AW588" s="266"/>
      <c r="AX588" s="95"/>
      <c r="AY588" s="572" t="s">
        <v>705</v>
      </c>
      <c r="AZ588" s="573"/>
      <c r="BA588" s="573"/>
      <c r="BB588" s="573"/>
      <c r="BC588" s="573"/>
      <c r="BD588" s="573"/>
      <c r="BE588" s="573"/>
      <c r="BF588" s="573"/>
      <c r="BG588" s="573"/>
      <c r="BH588" s="573"/>
      <c r="BI588" s="573"/>
      <c r="BJ588" s="573"/>
      <c r="BK588" s="573"/>
      <c r="BL588" s="573"/>
      <c r="BM588" s="573"/>
      <c r="BN588" s="573"/>
      <c r="BO588" s="573"/>
      <c r="BP588" s="573"/>
      <c r="BQ588" s="573"/>
      <c r="BR588" s="574"/>
      <c r="BS588" s="362"/>
      <c r="BT588" s="362"/>
      <c r="BU588" s="362"/>
      <c r="BV588" s="362"/>
      <c r="BW588" s="362" t="s">
        <v>1024</v>
      </c>
      <c r="BX588" s="362"/>
      <c r="BY588" s="362"/>
      <c r="BZ588" s="362"/>
      <c r="CA588" s="362">
        <v>0</v>
      </c>
      <c r="CB588" s="362"/>
      <c r="CC588" s="362"/>
      <c r="CD588" s="362"/>
      <c r="CE588" s="362">
        <v>2</v>
      </c>
      <c r="CF588" s="362"/>
      <c r="CG588" s="362"/>
      <c r="CH588" s="362"/>
      <c r="CI588" s="362">
        <v>8</v>
      </c>
      <c r="CJ588" s="362"/>
      <c r="CK588" s="362"/>
      <c r="CL588" s="362"/>
      <c r="CM588" s="362">
        <v>0</v>
      </c>
      <c r="CN588" s="362"/>
      <c r="CO588" s="362"/>
      <c r="CP588" s="362"/>
      <c r="CQ588" s="362"/>
    </row>
    <row r="589" spans="4:95" ht="14.25" customHeight="1" x14ac:dyDescent="0.35">
      <c r="D589" s="359" t="s">
        <v>706</v>
      </c>
      <c r="E589" s="360"/>
      <c r="F589" s="360"/>
      <c r="G589" s="360"/>
      <c r="H589" s="360"/>
      <c r="I589" s="360"/>
      <c r="J589" s="360"/>
      <c r="K589" s="360"/>
      <c r="L589" s="360"/>
      <c r="M589" s="360"/>
      <c r="N589" s="360"/>
      <c r="O589" s="360"/>
      <c r="P589" s="360"/>
      <c r="Q589" s="360"/>
      <c r="R589" s="360"/>
      <c r="S589" s="360"/>
      <c r="T589" s="360"/>
      <c r="U589" s="361"/>
      <c r="V589" s="396"/>
      <c r="W589" s="397"/>
      <c r="X589" s="397"/>
      <c r="Y589" s="398"/>
      <c r="Z589" s="362" t="s">
        <v>1024</v>
      </c>
      <c r="AA589" s="362"/>
      <c r="AB589" s="362"/>
      <c r="AC589" s="362"/>
      <c r="AD589" s="362">
        <v>0</v>
      </c>
      <c r="AE589" s="362"/>
      <c r="AF589" s="362"/>
      <c r="AG589" s="362"/>
      <c r="AH589" s="362">
        <v>0</v>
      </c>
      <c r="AI589" s="362"/>
      <c r="AJ589" s="362"/>
      <c r="AK589" s="362"/>
      <c r="AL589" s="362">
        <v>0</v>
      </c>
      <c r="AM589" s="362"/>
      <c r="AN589" s="362"/>
      <c r="AO589" s="362"/>
      <c r="AP589" s="362">
        <v>0</v>
      </c>
      <c r="AQ589" s="362"/>
      <c r="AR589" s="362"/>
      <c r="AS589" s="362"/>
      <c r="AT589" s="362"/>
      <c r="AU589" s="266"/>
      <c r="AV589" s="266"/>
      <c r="AW589" s="266"/>
      <c r="AX589" s="95"/>
      <c r="AY589" s="572" t="s">
        <v>706</v>
      </c>
      <c r="AZ589" s="573"/>
      <c r="BA589" s="573"/>
      <c r="BB589" s="573"/>
      <c r="BC589" s="573"/>
      <c r="BD589" s="573"/>
      <c r="BE589" s="573"/>
      <c r="BF589" s="573"/>
      <c r="BG589" s="573"/>
      <c r="BH589" s="573"/>
      <c r="BI589" s="573"/>
      <c r="BJ589" s="573"/>
      <c r="BK589" s="573"/>
      <c r="BL589" s="573"/>
      <c r="BM589" s="573"/>
      <c r="BN589" s="573"/>
      <c r="BO589" s="573"/>
      <c r="BP589" s="573"/>
      <c r="BQ589" s="573"/>
      <c r="BR589" s="574"/>
      <c r="BS589" s="362"/>
      <c r="BT589" s="362"/>
      <c r="BU589" s="362"/>
      <c r="BV589" s="362"/>
      <c r="BW589" s="362" t="s">
        <v>1024</v>
      </c>
      <c r="BX589" s="362"/>
      <c r="BY589" s="362"/>
      <c r="BZ589" s="362"/>
      <c r="CA589" s="362">
        <v>0</v>
      </c>
      <c r="CB589" s="362"/>
      <c r="CC589" s="362"/>
      <c r="CD589" s="362"/>
      <c r="CE589" s="362">
        <v>0</v>
      </c>
      <c r="CF589" s="362"/>
      <c r="CG589" s="362"/>
      <c r="CH589" s="362"/>
      <c r="CI589" s="362">
        <v>0</v>
      </c>
      <c r="CJ589" s="362"/>
      <c r="CK589" s="362"/>
      <c r="CL589" s="362"/>
      <c r="CM589" s="362">
        <v>0</v>
      </c>
      <c r="CN589" s="362"/>
      <c r="CO589" s="362"/>
      <c r="CP589" s="362"/>
      <c r="CQ589" s="362"/>
    </row>
    <row r="590" spans="4:95" ht="14.25" customHeight="1" x14ac:dyDescent="0.35">
      <c r="D590" s="359" t="s">
        <v>645</v>
      </c>
      <c r="E590" s="360"/>
      <c r="F590" s="360"/>
      <c r="G590" s="360"/>
      <c r="H590" s="360"/>
      <c r="I590" s="360"/>
      <c r="J590" s="360"/>
      <c r="K590" s="360"/>
      <c r="L590" s="360"/>
      <c r="M590" s="360"/>
      <c r="N590" s="360"/>
      <c r="O590" s="360"/>
      <c r="P590" s="360"/>
      <c r="Q590" s="360"/>
      <c r="R590" s="360"/>
      <c r="S590" s="360"/>
      <c r="T590" s="360"/>
      <c r="U590" s="361"/>
      <c r="V590" s="396"/>
      <c r="W590" s="397"/>
      <c r="X590" s="397"/>
      <c r="Y590" s="398"/>
      <c r="Z590" s="362" t="s">
        <v>1024</v>
      </c>
      <c r="AA590" s="362"/>
      <c r="AB590" s="362"/>
      <c r="AC590" s="362"/>
      <c r="AD590" s="362">
        <v>0</v>
      </c>
      <c r="AE590" s="362"/>
      <c r="AF590" s="362"/>
      <c r="AG590" s="362"/>
      <c r="AH590" s="362">
        <v>0</v>
      </c>
      <c r="AI590" s="362"/>
      <c r="AJ590" s="362"/>
      <c r="AK590" s="362"/>
      <c r="AL590" s="362">
        <v>0</v>
      </c>
      <c r="AM590" s="362"/>
      <c r="AN590" s="362"/>
      <c r="AO590" s="362"/>
      <c r="AP590" s="362">
        <v>0</v>
      </c>
      <c r="AQ590" s="362"/>
      <c r="AR590" s="362"/>
      <c r="AS590" s="362"/>
      <c r="AT590" s="362"/>
      <c r="AU590" s="266"/>
      <c r="AV590" s="266"/>
      <c r="AW590" s="266"/>
      <c r="AX590" s="95"/>
      <c r="AY590" s="572" t="s">
        <v>645</v>
      </c>
      <c r="AZ590" s="573"/>
      <c r="BA590" s="573"/>
      <c r="BB590" s="573"/>
      <c r="BC590" s="573"/>
      <c r="BD590" s="573"/>
      <c r="BE590" s="573"/>
      <c r="BF590" s="573"/>
      <c r="BG590" s="573"/>
      <c r="BH590" s="573"/>
      <c r="BI590" s="573"/>
      <c r="BJ590" s="573"/>
      <c r="BK590" s="573"/>
      <c r="BL590" s="573"/>
      <c r="BM590" s="573"/>
      <c r="BN590" s="573"/>
      <c r="BO590" s="573"/>
      <c r="BP590" s="573"/>
      <c r="BQ590" s="573"/>
      <c r="BR590" s="574"/>
      <c r="BS590" s="362"/>
      <c r="BT590" s="362"/>
      <c r="BU590" s="362"/>
      <c r="BV590" s="362"/>
      <c r="BW590" s="362" t="s">
        <v>1024</v>
      </c>
      <c r="BX590" s="362"/>
      <c r="BY590" s="362"/>
      <c r="BZ590" s="362"/>
      <c r="CA590" s="362">
        <v>0</v>
      </c>
      <c r="CB590" s="362"/>
      <c r="CC590" s="362"/>
      <c r="CD590" s="362"/>
      <c r="CE590" s="362">
        <v>0</v>
      </c>
      <c r="CF590" s="362"/>
      <c r="CG590" s="362"/>
      <c r="CH590" s="362"/>
      <c r="CI590" s="362">
        <v>0</v>
      </c>
      <c r="CJ590" s="362"/>
      <c r="CK590" s="362"/>
      <c r="CL590" s="362"/>
      <c r="CM590" s="362">
        <v>0</v>
      </c>
      <c r="CN590" s="362"/>
      <c r="CO590" s="362"/>
      <c r="CP590" s="362"/>
      <c r="CQ590" s="362"/>
    </row>
    <row r="591" spans="4:95" ht="14.25" customHeight="1" x14ac:dyDescent="0.35">
      <c r="D591" s="359" t="s">
        <v>646</v>
      </c>
      <c r="E591" s="360"/>
      <c r="F591" s="360"/>
      <c r="G591" s="360"/>
      <c r="H591" s="360"/>
      <c r="I591" s="360"/>
      <c r="J591" s="360"/>
      <c r="K591" s="360"/>
      <c r="L591" s="360"/>
      <c r="M591" s="360"/>
      <c r="N591" s="360"/>
      <c r="O591" s="360"/>
      <c r="P591" s="360"/>
      <c r="Q591" s="360"/>
      <c r="R591" s="360"/>
      <c r="S591" s="360"/>
      <c r="T591" s="360"/>
      <c r="U591" s="361"/>
      <c r="V591" s="396"/>
      <c r="W591" s="397"/>
      <c r="X591" s="397"/>
      <c r="Y591" s="398"/>
      <c r="Z591" s="362" t="s">
        <v>1024</v>
      </c>
      <c r="AA591" s="362"/>
      <c r="AB591" s="362"/>
      <c r="AC591" s="362"/>
      <c r="AD591" s="362">
        <v>0</v>
      </c>
      <c r="AE591" s="362"/>
      <c r="AF591" s="362"/>
      <c r="AG591" s="362"/>
      <c r="AH591" s="362">
        <v>0</v>
      </c>
      <c r="AI591" s="362"/>
      <c r="AJ591" s="362"/>
      <c r="AK591" s="362"/>
      <c r="AL591" s="362">
        <v>0</v>
      </c>
      <c r="AM591" s="362"/>
      <c r="AN591" s="362"/>
      <c r="AO591" s="362"/>
      <c r="AP591" s="362">
        <v>0</v>
      </c>
      <c r="AQ591" s="362"/>
      <c r="AR591" s="362"/>
      <c r="AS591" s="362"/>
      <c r="AT591" s="362"/>
      <c r="AU591" s="266"/>
      <c r="AV591" s="266"/>
      <c r="AW591" s="266"/>
      <c r="AX591" s="95"/>
      <c r="AY591" s="572" t="s">
        <v>646</v>
      </c>
      <c r="AZ591" s="573"/>
      <c r="BA591" s="573"/>
      <c r="BB591" s="573"/>
      <c r="BC591" s="573"/>
      <c r="BD591" s="573"/>
      <c r="BE591" s="573"/>
      <c r="BF591" s="573"/>
      <c r="BG591" s="573"/>
      <c r="BH591" s="573"/>
      <c r="BI591" s="573"/>
      <c r="BJ591" s="573"/>
      <c r="BK591" s="573"/>
      <c r="BL591" s="573"/>
      <c r="BM591" s="573"/>
      <c r="BN591" s="573"/>
      <c r="BO591" s="573"/>
      <c r="BP591" s="573"/>
      <c r="BQ591" s="573"/>
      <c r="BR591" s="574"/>
      <c r="BS591" s="362"/>
      <c r="BT591" s="362"/>
      <c r="BU591" s="362"/>
      <c r="BV591" s="362"/>
      <c r="BW591" s="362" t="s">
        <v>1024</v>
      </c>
      <c r="BX591" s="362"/>
      <c r="BY591" s="362"/>
      <c r="BZ591" s="362"/>
      <c r="CA591" s="362">
        <v>0</v>
      </c>
      <c r="CB591" s="362"/>
      <c r="CC591" s="362"/>
      <c r="CD591" s="362"/>
      <c r="CE591" s="362">
        <v>0</v>
      </c>
      <c r="CF591" s="362"/>
      <c r="CG591" s="362"/>
      <c r="CH591" s="362"/>
      <c r="CI591" s="362">
        <v>0</v>
      </c>
      <c r="CJ591" s="362"/>
      <c r="CK591" s="362"/>
      <c r="CL591" s="362"/>
      <c r="CM591" s="362">
        <v>0</v>
      </c>
      <c r="CN591" s="362"/>
      <c r="CO591" s="362"/>
      <c r="CP591" s="362"/>
      <c r="CQ591" s="362"/>
    </row>
    <row r="592" spans="4:95" ht="14.25" customHeight="1" x14ac:dyDescent="0.35">
      <c r="D592" s="359" t="s">
        <v>707</v>
      </c>
      <c r="E592" s="360"/>
      <c r="F592" s="360"/>
      <c r="G592" s="360"/>
      <c r="H592" s="360"/>
      <c r="I592" s="360"/>
      <c r="J592" s="360"/>
      <c r="K592" s="360"/>
      <c r="L592" s="360"/>
      <c r="M592" s="360"/>
      <c r="N592" s="360"/>
      <c r="O592" s="360"/>
      <c r="P592" s="360"/>
      <c r="Q592" s="360"/>
      <c r="R592" s="360"/>
      <c r="S592" s="360"/>
      <c r="T592" s="360"/>
      <c r="U592" s="361"/>
      <c r="V592" s="396"/>
      <c r="W592" s="397"/>
      <c r="X592" s="397"/>
      <c r="Y592" s="398"/>
      <c r="Z592" s="362" t="s">
        <v>1024</v>
      </c>
      <c r="AA592" s="362"/>
      <c r="AB592" s="362"/>
      <c r="AC592" s="362"/>
      <c r="AD592" s="362">
        <v>0</v>
      </c>
      <c r="AE592" s="362"/>
      <c r="AF592" s="362"/>
      <c r="AG592" s="362"/>
      <c r="AH592" s="362">
        <v>0</v>
      </c>
      <c r="AI592" s="362"/>
      <c r="AJ592" s="362"/>
      <c r="AK592" s="362"/>
      <c r="AL592" s="362">
        <v>0</v>
      </c>
      <c r="AM592" s="362"/>
      <c r="AN592" s="362"/>
      <c r="AO592" s="362"/>
      <c r="AP592" s="362">
        <v>0</v>
      </c>
      <c r="AQ592" s="362"/>
      <c r="AR592" s="362"/>
      <c r="AS592" s="362"/>
      <c r="AT592" s="362"/>
      <c r="AU592" s="266"/>
      <c r="AV592" s="266"/>
      <c r="AW592" s="266"/>
      <c r="AX592" s="95"/>
      <c r="AY592" s="572" t="s">
        <v>707</v>
      </c>
      <c r="AZ592" s="573"/>
      <c r="BA592" s="573"/>
      <c r="BB592" s="573"/>
      <c r="BC592" s="573"/>
      <c r="BD592" s="573"/>
      <c r="BE592" s="573"/>
      <c r="BF592" s="573"/>
      <c r="BG592" s="573"/>
      <c r="BH592" s="573"/>
      <c r="BI592" s="573"/>
      <c r="BJ592" s="573"/>
      <c r="BK592" s="573"/>
      <c r="BL592" s="573"/>
      <c r="BM592" s="573"/>
      <c r="BN592" s="573"/>
      <c r="BO592" s="573"/>
      <c r="BP592" s="573"/>
      <c r="BQ592" s="573"/>
      <c r="BR592" s="574"/>
      <c r="BS592" s="362"/>
      <c r="BT592" s="362"/>
      <c r="BU592" s="362"/>
      <c r="BV592" s="362"/>
      <c r="BW592" s="362" t="s">
        <v>1024</v>
      </c>
      <c r="BX592" s="362"/>
      <c r="BY592" s="362"/>
      <c r="BZ592" s="362"/>
      <c r="CA592" s="362">
        <v>0</v>
      </c>
      <c r="CB592" s="362"/>
      <c r="CC592" s="362"/>
      <c r="CD592" s="362"/>
      <c r="CE592" s="362">
        <v>0</v>
      </c>
      <c r="CF592" s="362"/>
      <c r="CG592" s="362"/>
      <c r="CH592" s="362"/>
      <c r="CI592" s="362">
        <v>0</v>
      </c>
      <c r="CJ592" s="362"/>
      <c r="CK592" s="362"/>
      <c r="CL592" s="362"/>
      <c r="CM592" s="362">
        <v>0</v>
      </c>
      <c r="CN592" s="362"/>
      <c r="CO592" s="362"/>
      <c r="CP592" s="362"/>
      <c r="CQ592" s="362"/>
    </row>
    <row r="593" spans="4:151" ht="14.25" customHeight="1" x14ac:dyDescent="0.35">
      <c r="D593" s="359" t="s">
        <v>708</v>
      </c>
      <c r="E593" s="360"/>
      <c r="F593" s="360"/>
      <c r="G593" s="360"/>
      <c r="H593" s="360"/>
      <c r="I593" s="360"/>
      <c r="J593" s="360"/>
      <c r="K593" s="360"/>
      <c r="L593" s="360"/>
      <c r="M593" s="360"/>
      <c r="N593" s="360"/>
      <c r="O593" s="360"/>
      <c r="P593" s="360"/>
      <c r="Q593" s="360"/>
      <c r="R593" s="360"/>
      <c r="S593" s="360"/>
      <c r="T593" s="360"/>
      <c r="U593" s="361"/>
      <c r="V593" s="396"/>
      <c r="W593" s="397"/>
      <c r="X593" s="397"/>
      <c r="Y593" s="398"/>
      <c r="Z593" s="362" t="s">
        <v>1024</v>
      </c>
      <c r="AA593" s="362"/>
      <c r="AB593" s="362"/>
      <c r="AC593" s="362"/>
      <c r="AD593" s="362">
        <v>0</v>
      </c>
      <c r="AE593" s="362"/>
      <c r="AF593" s="362"/>
      <c r="AG593" s="362"/>
      <c r="AH593" s="362">
        <v>0</v>
      </c>
      <c r="AI593" s="362"/>
      <c r="AJ593" s="362"/>
      <c r="AK593" s="362"/>
      <c r="AL593" s="362">
        <v>0</v>
      </c>
      <c r="AM593" s="362"/>
      <c r="AN593" s="362"/>
      <c r="AO593" s="362"/>
      <c r="AP593" s="362">
        <v>0</v>
      </c>
      <c r="AQ593" s="362"/>
      <c r="AR593" s="362"/>
      <c r="AS593" s="362"/>
      <c r="AT593" s="362"/>
      <c r="AU593" s="266"/>
      <c r="AV593" s="266"/>
      <c r="AW593" s="266"/>
      <c r="AX593" s="95"/>
      <c r="AY593" s="572" t="s">
        <v>708</v>
      </c>
      <c r="AZ593" s="573"/>
      <c r="BA593" s="573"/>
      <c r="BB593" s="573"/>
      <c r="BC593" s="573"/>
      <c r="BD593" s="573"/>
      <c r="BE593" s="573"/>
      <c r="BF593" s="573"/>
      <c r="BG593" s="573"/>
      <c r="BH593" s="573"/>
      <c r="BI593" s="573"/>
      <c r="BJ593" s="573"/>
      <c r="BK593" s="573"/>
      <c r="BL593" s="573"/>
      <c r="BM593" s="573"/>
      <c r="BN593" s="573"/>
      <c r="BO593" s="573"/>
      <c r="BP593" s="573"/>
      <c r="BQ593" s="573"/>
      <c r="BR593" s="574"/>
      <c r="BS593" s="362"/>
      <c r="BT593" s="362"/>
      <c r="BU593" s="362"/>
      <c r="BV593" s="362"/>
      <c r="BW593" s="362" t="s">
        <v>1024</v>
      </c>
      <c r="BX593" s="362"/>
      <c r="BY593" s="362"/>
      <c r="BZ593" s="362"/>
      <c r="CA593" s="362">
        <v>0</v>
      </c>
      <c r="CB593" s="362"/>
      <c r="CC593" s="362"/>
      <c r="CD593" s="362"/>
      <c r="CE593" s="362">
        <v>0</v>
      </c>
      <c r="CF593" s="362"/>
      <c r="CG593" s="362"/>
      <c r="CH593" s="362"/>
      <c r="CI593" s="362">
        <v>0</v>
      </c>
      <c r="CJ593" s="362"/>
      <c r="CK593" s="362"/>
      <c r="CL593" s="362"/>
      <c r="CM593" s="362">
        <v>0</v>
      </c>
      <c r="CN593" s="362"/>
      <c r="CO593" s="362"/>
      <c r="CP593" s="362"/>
      <c r="CQ593" s="362"/>
    </row>
    <row r="594" spans="4:151" ht="14.25" customHeight="1" x14ac:dyDescent="0.35">
      <c r="D594" s="359" t="s">
        <v>709</v>
      </c>
      <c r="E594" s="360"/>
      <c r="F594" s="360"/>
      <c r="G594" s="360"/>
      <c r="H594" s="360"/>
      <c r="I594" s="360"/>
      <c r="J594" s="360"/>
      <c r="K594" s="360"/>
      <c r="L594" s="360"/>
      <c r="M594" s="360"/>
      <c r="N594" s="360"/>
      <c r="O594" s="360"/>
      <c r="P594" s="360"/>
      <c r="Q594" s="360"/>
      <c r="R594" s="360"/>
      <c r="S594" s="360"/>
      <c r="T594" s="360"/>
      <c r="U594" s="361"/>
      <c r="V594" s="396"/>
      <c r="W594" s="397"/>
      <c r="X594" s="397"/>
      <c r="Y594" s="398"/>
      <c r="Z594" s="362" t="s">
        <v>1024</v>
      </c>
      <c r="AA594" s="362"/>
      <c r="AB594" s="362"/>
      <c r="AC594" s="362"/>
      <c r="AD594" s="362">
        <v>0</v>
      </c>
      <c r="AE594" s="362"/>
      <c r="AF594" s="362"/>
      <c r="AG594" s="362"/>
      <c r="AH594" s="362">
        <v>2</v>
      </c>
      <c r="AI594" s="362"/>
      <c r="AJ594" s="362"/>
      <c r="AK594" s="362"/>
      <c r="AL594" s="362">
        <v>0</v>
      </c>
      <c r="AM594" s="362"/>
      <c r="AN594" s="362"/>
      <c r="AO594" s="362"/>
      <c r="AP594" s="362">
        <v>0</v>
      </c>
      <c r="AQ594" s="362"/>
      <c r="AR594" s="362"/>
      <c r="AS594" s="362"/>
      <c r="AT594" s="362"/>
      <c r="AU594" s="266"/>
      <c r="AV594" s="266"/>
      <c r="AW594" s="266"/>
      <c r="AX594" s="95"/>
      <c r="AY594" s="572" t="s">
        <v>709</v>
      </c>
      <c r="AZ594" s="573"/>
      <c r="BA594" s="573"/>
      <c r="BB594" s="573"/>
      <c r="BC594" s="573"/>
      <c r="BD594" s="573"/>
      <c r="BE594" s="573"/>
      <c r="BF594" s="573"/>
      <c r="BG594" s="573"/>
      <c r="BH594" s="573"/>
      <c r="BI594" s="573"/>
      <c r="BJ594" s="573"/>
      <c r="BK594" s="573"/>
      <c r="BL594" s="573"/>
      <c r="BM594" s="573"/>
      <c r="BN594" s="573"/>
      <c r="BO594" s="573"/>
      <c r="BP594" s="573"/>
      <c r="BQ594" s="573"/>
      <c r="BR594" s="574"/>
      <c r="BS594" s="362"/>
      <c r="BT594" s="362"/>
      <c r="BU594" s="362"/>
      <c r="BV594" s="362"/>
      <c r="BW594" s="362" t="s">
        <v>1024</v>
      </c>
      <c r="BX594" s="362"/>
      <c r="BY594" s="362"/>
      <c r="BZ594" s="362"/>
      <c r="CA594" s="362">
        <v>0</v>
      </c>
      <c r="CB594" s="362"/>
      <c r="CC594" s="362"/>
      <c r="CD594" s="362"/>
      <c r="CE594" s="362">
        <v>2</v>
      </c>
      <c r="CF594" s="362"/>
      <c r="CG594" s="362"/>
      <c r="CH594" s="362"/>
      <c r="CI594" s="362">
        <v>0</v>
      </c>
      <c r="CJ594" s="362"/>
      <c r="CK594" s="362"/>
      <c r="CL594" s="362"/>
      <c r="CM594" s="362">
        <v>0</v>
      </c>
      <c r="CN594" s="362"/>
      <c r="CO594" s="362"/>
      <c r="CP594" s="362"/>
      <c r="CQ594" s="362"/>
    </row>
    <row r="595" spans="4:151" ht="14.25" customHeight="1" x14ac:dyDescent="0.35">
      <c r="D595" s="359" t="s">
        <v>710</v>
      </c>
      <c r="E595" s="360"/>
      <c r="F595" s="360"/>
      <c r="G595" s="360"/>
      <c r="H595" s="360"/>
      <c r="I595" s="360"/>
      <c r="J595" s="360"/>
      <c r="K595" s="360"/>
      <c r="L595" s="360"/>
      <c r="M595" s="360"/>
      <c r="N595" s="360"/>
      <c r="O595" s="360"/>
      <c r="P595" s="360"/>
      <c r="Q595" s="360"/>
      <c r="R595" s="360"/>
      <c r="S595" s="360"/>
      <c r="T595" s="360"/>
      <c r="U595" s="361"/>
      <c r="V595" s="396"/>
      <c r="W595" s="397"/>
      <c r="X595" s="397"/>
      <c r="Y595" s="398"/>
      <c r="Z595" s="362" t="s">
        <v>1024</v>
      </c>
      <c r="AA595" s="362"/>
      <c r="AB595" s="362"/>
      <c r="AC595" s="362"/>
      <c r="AD595" s="362">
        <v>0</v>
      </c>
      <c r="AE595" s="362"/>
      <c r="AF595" s="362"/>
      <c r="AG595" s="362"/>
      <c r="AH595" s="362">
        <v>0</v>
      </c>
      <c r="AI595" s="362"/>
      <c r="AJ595" s="362"/>
      <c r="AK595" s="362"/>
      <c r="AL595" s="362">
        <v>0</v>
      </c>
      <c r="AM595" s="362"/>
      <c r="AN595" s="362"/>
      <c r="AO595" s="362"/>
      <c r="AP595" s="362">
        <v>0</v>
      </c>
      <c r="AQ595" s="362"/>
      <c r="AR595" s="362"/>
      <c r="AS595" s="362"/>
      <c r="AT595" s="362"/>
      <c r="AU595" s="266"/>
      <c r="AV595" s="266"/>
      <c r="AW595" s="266"/>
      <c r="AX595" s="95"/>
      <c r="AY595" s="572" t="s">
        <v>710</v>
      </c>
      <c r="AZ595" s="573"/>
      <c r="BA595" s="573"/>
      <c r="BB595" s="573"/>
      <c r="BC595" s="573"/>
      <c r="BD595" s="573"/>
      <c r="BE595" s="573"/>
      <c r="BF595" s="573"/>
      <c r="BG595" s="573"/>
      <c r="BH595" s="573"/>
      <c r="BI595" s="573"/>
      <c r="BJ595" s="573"/>
      <c r="BK595" s="573"/>
      <c r="BL595" s="573"/>
      <c r="BM595" s="573"/>
      <c r="BN595" s="573"/>
      <c r="BO595" s="573"/>
      <c r="BP595" s="573"/>
      <c r="BQ595" s="573"/>
      <c r="BR595" s="574"/>
      <c r="BS595" s="362"/>
      <c r="BT595" s="362"/>
      <c r="BU595" s="362"/>
      <c r="BV595" s="362"/>
      <c r="BW595" s="362" t="s">
        <v>1024</v>
      </c>
      <c r="BX595" s="362"/>
      <c r="BY595" s="362"/>
      <c r="BZ595" s="362"/>
      <c r="CA595" s="362">
        <v>0</v>
      </c>
      <c r="CB595" s="362"/>
      <c r="CC595" s="362"/>
      <c r="CD595" s="362"/>
      <c r="CE595" s="362">
        <v>0</v>
      </c>
      <c r="CF595" s="362"/>
      <c r="CG595" s="362"/>
      <c r="CH595" s="362"/>
      <c r="CI595" s="362">
        <v>0</v>
      </c>
      <c r="CJ595" s="362"/>
      <c r="CK595" s="362"/>
      <c r="CL595" s="362"/>
      <c r="CM595" s="362">
        <v>0</v>
      </c>
      <c r="CN595" s="362"/>
      <c r="CO595" s="362"/>
      <c r="CP595" s="362"/>
      <c r="CQ595" s="362"/>
    </row>
    <row r="596" spans="4:151" ht="14.25" customHeight="1" x14ac:dyDescent="0.35">
      <c r="D596" s="359" t="s">
        <v>644</v>
      </c>
      <c r="E596" s="360"/>
      <c r="F596" s="360"/>
      <c r="G596" s="360"/>
      <c r="H596" s="360"/>
      <c r="I596" s="360"/>
      <c r="J596" s="360"/>
      <c r="K596" s="360"/>
      <c r="L596" s="360"/>
      <c r="M596" s="360"/>
      <c r="N596" s="360"/>
      <c r="O596" s="360"/>
      <c r="P596" s="360"/>
      <c r="Q596" s="360"/>
      <c r="R596" s="360"/>
      <c r="S596" s="360"/>
      <c r="T596" s="360"/>
      <c r="U596" s="361"/>
      <c r="V596" s="396"/>
      <c r="W596" s="397"/>
      <c r="X596" s="397"/>
      <c r="Y596" s="398"/>
      <c r="Z596" s="362" t="s">
        <v>1024</v>
      </c>
      <c r="AA596" s="362"/>
      <c r="AB596" s="362"/>
      <c r="AC596" s="362"/>
      <c r="AD596" s="362">
        <v>0</v>
      </c>
      <c r="AE596" s="362"/>
      <c r="AF596" s="362"/>
      <c r="AG596" s="362"/>
      <c r="AH596" s="362">
        <v>0</v>
      </c>
      <c r="AI596" s="362"/>
      <c r="AJ596" s="362"/>
      <c r="AK596" s="362"/>
      <c r="AL596" s="362">
        <v>0</v>
      </c>
      <c r="AM596" s="362"/>
      <c r="AN596" s="362"/>
      <c r="AO596" s="362"/>
      <c r="AP596" s="362">
        <v>0</v>
      </c>
      <c r="AQ596" s="362"/>
      <c r="AR596" s="362"/>
      <c r="AS596" s="362"/>
      <c r="AT596" s="362"/>
      <c r="AU596" s="266"/>
      <c r="AV596" s="266"/>
      <c r="AW596" s="266"/>
      <c r="AX596" s="95"/>
      <c r="AY596" s="572" t="s">
        <v>644</v>
      </c>
      <c r="AZ596" s="573"/>
      <c r="BA596" s="573"/>
      <c r="BB596" s="573"/>
      <c r="BC596" s="573"/>
      <c r="BD596" s="573"/>
      <c r="BE596" s="573"/>
      <c r="BF596" s="573"/>
      <c r="BG596" s="573"/>
      <c r="BH596" s="573"/>
      <c r="BI596" s="573"/>
      <c r="BJ596" s="573"/>
      <c r="BK596" s="573"/>
      <c r="BL596" s="573"/>
      <c r="BM596" s="573"/>
      <c r="BN596" s="573"/>
      <c r="BO596" s="573"/>
      <c r="BP596" s="573"/>
      <c r="BQ596" s="573"/>
      <c r="BR596" s="574"/>
      <c r="BS596" s="362"/>
      <c r="BT596" s="362"/>
      <c r="BU596" s="362"/>
      <c r="BV596" s="362"/>
      <c r="BW596" s="362" t="s">
        <v>1024</v>
      </c>
      <c r="BX596" s="362"/>
      <c r="BY596" s="362"/>
      <c r="BZ596" s="362"/>
      <c r="CA596" s="362">
        <v>0</v>
      </c>
      <c r="CB596" s="362"/>
      <c r="CC596" s="362"/>
      <c r="CD596" s="362"/>
      <c r="CE596" s="362">
        <v>0</v>
      </c>
      <c r="CF596" s="362"/>
      <c r="CG596" s="362"/>
      <c r="CH596" s="362"/>
      <c r="CI596" s="362">
        <v>0</v>
      </c>
      <c r="CJ596" s="362"/>
      <c r="CK596" s="362"/>
      <c r="CL596" s="362"/>
      <c r="CM596" s="362">
        <v>0</v>
      </c>
      <c r="CN596" s="362"/>
      <c r="CO596" s="362"/>
      <c r="CP596" s="362"/>
      <c r="CQ596" s="362"/>
    </row>
    <row r="597" spans="4:151" ht="14.25" customHeight="1" x14ac:dyDescent="0.35">
      <c r="D597" s="359" t="s">
        <v>711</v>
      </c>
      <c r="E597" s="360"/>
      <c r="F597" s="360"/>
      <c r="G597" s="360"/>
      <c r="H597" s="360"/>
      <c r="I597" s="360"/>
      <c r="J597" s="360"/>
      <c r="K597" s="360"/>
      <c r="L597" s="360"/>
      <c r="M597" s="360"/>
      <c r="N597" s="360"/>
      <c r="O597" s="360"/>
      <c r="P597" s="360"/>
      <c r="Q597" s="360"/>
      <c r="R597" s="360"/>
      <c r="S597" s="360"/>
      <c r="T597" s="360"/>
      <c r="U597" s="361"/>
      <c r="V597" s="396"/>
      <c r="W597" s="397"/>
      <c r="X597" s="397"/>
      <c r="Y597" s="398"/>
      <c r="Z597" s="362" t="s">
        <v>1024</v>
      </c>
      <c r="AA597" s="362"/>
      <c r="AB597" s="362"/>
      <c r="AC597" s="362"/>
      <c r="AD597" s="362">
        <v>0</v>
      </c>
      <c r="AE597" s="362"/>
      <c r="AF597" s="362"/>
      <c r="AG597" s="362"/>
      <c r="AH597" s="362">
        <v>0</v>
      </c>
      <c r="AI597" s="362"/>
      <c r="AJ597" s="362"/>
      <c r="AK597" s="362"/>
      <c r="AL597" s="362">
        <v>0</v>
      </c>
      <c r="AM597" s="362"/>
      <c r="AN597" s="362"/>
      <c r="AO597" s="362"/>
      <c r="AP597" s="362">
        <v>0</v>
      </c>
      <c r="AQ597" s="362"/>
      <c r="AR597" s="362"/>
      <c r="AS597" s="362"/>
      <c r="AT597" s="362"/>
      <c r="AU597" s="266"/>
      <c r="AV597" s="266"/>
      <c r="AW597" s="266"/>
      <c r="AX597" s="95"/>
      <c r="AY597" s="572" t="s">
        <v>711</v>
      </c>
      <c r="AZ597" s="573"/>
      <c r="BA597" s="573"/>
      <c r="BB597" s="573"/>
      <c r="BC597" s="573"/>
      <c r="BD597" s="573"/>
      <c r="BE597" s="573"/>
      <c r="BF597" s="573"/>
      <c r="BG597" s="573"/>
      <c r="BH597" s="573"/>
      <c r="BI597" s="573"/>
      <c r="BJ597" s="573"/>
      <c r="BK597" s="573"/>
      <c r="BL597" s="573"/>
      <c r="BM597" s="573"/>
      <c r="BN597" s="573"/>
      <c r="BO597" s="573"/>
      <c r="BP597" s="573"/>
      <c r="BQ597" s="573"/>
      <c r="BR597" s="574"/>
      <c r="BS597" s="362"/>
      <c r="BT597" s="362"/>
      <c r="BU597" s="362"/>
      <c r="BV597" s="362"/>
      <c r="BW597" s="362" t="s">
        <v>1024</v>
      </c>
      <c r="BX597" s="362"/>
      <c r="BY597" s="362"/>
      <c r="BZ597" s="362"/>
      <c r="CA597" s="362">
        <v>0</v>
      </c>
      <c r="CB597" s="362"/>
      <c r="CC597" s="362"/>
      <c r="CD597" s="362"/>
      <c r="CE597" s="362">
        <v>0</v>
      </c>
      <c r="CF597" s="362"/>
      <c r="CG597" s="362"/>
      <c r="CH597" s="362"/>
      <c r="CI597" s="362">
        <v>0</v>
      </c>
      <c r="CJ597" s="362"/>
      <c r="CK597" s="362"/>
      <c r="CL597" s="362"/>
      <c r="CM597" s="362">
        <v>0</v>
      </c>
      <c r="CN597" s="362"/>
      <c r="CO597" s="362"/>
      <c r="CP597" s="362"/>
      <c r="CQ597" s="362"/>
    </row>
    <row r="598" spans="4:151" ht="14.25" customHeight="1" x14ac:dyDescent="0.35">
      <c r="D598" s="359" t="s">
        <v>712</v>
      </c>
      <c r="E598" s="360"/>
      <c r="F598" s="360"/>
      <c r="G598" s="360"/>
      <c r="H598" s="360"/>
      <c r="I598" s="360"/>
      <c r="J598" s="360"/>
      <c r="K598" s="360"/>
      <c r="L598" s="360"/>
      <c r="M598" s="360"/>
      <c r="N598" s="360"/>
      <c r="O598" s="360"/>
      <c r="P598" s="360"/>
      <c r="Q598" s="360"/>
      <c r="R598" s="360"/>
      <c r="S598" s="360"/>
      <c r="T598" s="360"/>
      <c r="U598" s="361"/>
      <c r="V598" s="396"/>
      <c r="W598" s="397"/>
      <c r="X598" s="397"/>
      <c r="Y598" s="398"/>
      <c r="Z598" s="362" t="s">
        <v>1024</v>
      </c>
      <c r="AA598" s="362"/>
      <c r="AB598" s="362"/>
      <c r="AC598" s="362"/>
      <c r="AD598" s="362">
        <v>0</v>
      </c>
      <c r="AE598" s="362"/>
      <c r="AF598" s="362"/>
      <c r="AG598" s="362"/>
      <c r="AH598" s="362">
        <v>0</v>
      </c>
      <c r="AI598" s="362"/>
      <c r="AJ598" s="362"/>
      <c r="AK598" s="362"/>
      <c r="AL598" s="362">
        <v>0</v>
      </c>
      <c r="AM598" s="362"/>
      <c r="AN598" s="362"/>
      <c r="AO598" s="362"/>
      <c r="AP598" s="362">
        <v>0</v>
      </c>
      <c r="AQ598" s="362"/>
      <c r="AR598" s="362"/>
      <c r="AS598" s="362"/>
      <c r="AT598" s="362"/>
      <c r="AU598" s="266"/>
      <c r="AV598" s="266"/>
      <c r="AW598" s="266"/>
      <c r="AX598" s="95"/>
      <c r="AY598" s="572" t="s">
        <v>712</v>
      </c>
      <c r="AZ598" s="573"/>
      <c r="BA598" s="573"/>
      <c r="BB598" s="573"/>
      <c r="BC598" s="573"/>
      <c r="BD598" s="573"/>
      <c r="BE598" s="573"/>
      <c r="BF598" s="573"/>
      <c r="BG598" s="573"/>
      <c r="BH598" s="573"/>
      <c r="BI598" s="573"/>
      <c r="BJ598" s="573"/>
      <c r="BK598" s="573"/>
      <c r="BL598" s="573"/>
      <c r="BM598" s="573"/>
      <c r="BN598" s="573"/>
      <c r="BO598" s="573"/>
      <c r="BP598" s="573"/>
      <c r="BQ598" s="573"/>
      <c r="BR598" s="574"/>
      <c r="BS598" s="362"/>
      <c r="BT598" s="362"/>
      <c r="BU598" s="362"/>
      <c r="BV598" s="362"/>
      <c r="BW598" s="362" t="s">
        <v>1024</v>
      </c>
      <c r="BX598" s="362"/>
      <c r="BY598" s="362"/>
      <c r="BZ598" s="362"/>
      <c r="CA598" s="362">
        <v>0</v>
      </c>
      <c r="CB598" s="362"/>
      <c r="CC598" s="362"/>
      <c r="CD598" s="362"/>
      <c r="CE598" s="362">
        <v>0</v>
      </c>
      <c r="CF598" s="362"/>
      <c r="CG598" s="362"/>
      <c r="CH598" s="362"/>
      <c r="CI598" s="362">
        <v>0</v>
      </c>
      <c r="CJ598" s="362"/>
      <c r="CK598" s="362"/>
      <c r="CL598" s="362"/>
      <c r="CM598" s="362">
        <v>0</v>
      </c>
      <c r="CN598" s="362"/>
      <c r="CO598" s="362"/>
      <c r="CP598" s="362"/>
      <c r="CQ598" s="362"/>
    </row>
    <row r="599" spans="4:151" ht="14.25" customHeight="1" x14ac:dyDescent="0.35">
      <c r="D599" s="576"/>
      <c r="E599" s="576"/>
      <c r="F599" s="576"/>
      <c r="G599" s="576"/>
      <c r="H599" s="576"/>
      <c r="I599" s="576"/>
      <c r="J599" s="576"/>
      <c r="K599" s="576"/>
      <c r="L599" s="576"/>
      <c r="M599" s="576"/>
      <c r="N599" s="576"/>
      <c r="O599" s="576"/>
      <c r="P599" s="576"/>
      <c r="Q599" s="576"/>
      <c r="R599" s="576"/>
      <c r="S599" s="576"/>
      <c r="T599" s="576"/>
      <c r="U599" s="576"/>
      <c r="V599" s="396">
        <v>0</v>
      </c>
      <c r="W599" s="397"/>
      <c r="X599" s="397"/>
      <c r="Y599" s="398"/>
      <c r="Z599" s="396">
        <v>12</v>
      </c>
      <c r="AA599" s="397"/>
      <c r="AB599" s="397"/>
      <c r="AC599" s="398"/>
      <c r="AD599" s="362">
        <v>0</v>
      </c>
      <c r="AE599" s="362"/>
      <c r="AF599" s="362"/>
      <c r="AG599" s="362"/>
      <c r="AH599" s="362">
        <v>2</v>
      </c>
      <c r="AI599" s="362"/>
      <c r="AJ599" s="362"/>
      <c r="AK599" s="362"/>
      <c r="AL599" s="362">
        <v>8</v>
      </c>
      <c r="AM599" s="362"/>
      <c r="AN599" s="362"/>
      <c r="AO599" s="362"/>
      <c r="AP599" s="362">
        <v>0</v>
      </c>
      <c r="AQ599" s="362"/>
      <c r="AR599" s="362"/>
      <c r="AS599" s="362"/>
      <c r="AT599" s="362"/>
      <c r="AU599" s="266"/>
      <c r="AV599" s="266"/>
      <c r="AW599" s="266"/>
      <c r="AX599" s="95"/>
      <c r="AY599" s="352" t="s">
        <v>380</v>
      </c>
      <c r="AZ599" s="353"/>
      <c r="BA599" s="353"/>
      <c r="BB599" s="353"/>
      <c r="BC599" s="353"/>
      <c r="BD599" s="353"/>
      <c r="BE599" s="353"/>
      <c r="BF599" s="353"/>
      <c r="BG599" s="353"/>
      <c r="BH599" s="353"/>
      <c r="BI599" s="353"/>
      <c r="BJ599" s="353"/>
      <c r="BK599" s="353"/>
      <c r="BL599" s="353"/>
      <c r="BM599" s="353"/>
      <c r="BN599" s="353"/>
      <c r="BO599" s="353"/>
      <c r="BP599" s="353"/>
      <c r="BQ599" s="353"/>
      <c r="BR599" s="354"/>
      <c r="BS599" s="390">
        <v>0</v>
      </c>
      <c r="BT599" s="390"/>
      <c r="BU599" s="390"/>
      <c r="BV599" s="390"/>
      <c r="BW599" s="390">
        <v>12</v>
      </c>
      <c r="BX599" s="390"/>
      <c r="BY599" s="390"/>
      <c r="BZ599" s="390"/>
      <c r="CA599" s="390">
        <v>0</v>
      </c>
      <c r="CB599" s="358"/>
      <c r="CC599" s="358"/>
      <c r="CD599" s="358"/>
      <c r="CE599" s="390">
        <v>4</v>
      </c>
      <c r="CF599" s="358"/>
      <c r="CG599" s="358"/>
      <c r="CH599" s="358"/>
      <c r="CI599" s="390">
        <v>8</v>
      </c>
      <c r="CJ599" s="358"/>
      <c r="CK599" s="358"/>
      <c r="CL599" s="358"/>
      <c r="CM599" s="390">
        <v>0</v>
      </c>
      <c r="CN599" s="358"/>
      <c r="CO599" s="358"/>
      <c r="CP599" s="358"/>
      <c r="CQ599" s="358"/>
    </row>
    <row r="600" spans="4:151" ht="14.25" customHeight="1" x14ac:dyDescent="0.35">
      <c r="D600" s="391" t="s">
        <v>381</v>
      </c>
      <c r="E600" s="391"/>
      <c r="F600" s="391"/>
      <c r="G600" s="391"/>
      <c r="H600" s="391"/>
      <c r="I600" s="391"/>
      <c r="J600" s="391"/>
      <c r="K600" s="391"/>
      <c r="L600" s="391"/>
      <c r="M600" s="391"/>
      <c r="N600" s="391"/>
      <c r="O600" s="391"/>
      <c r="P600" s="391"/>
      <c r="Q600" s="391"/>
      <c r="R600" s="391"/>
      <c r="S600" s="391"/>
      <c r="T600" s="391"/>
      <c r="U600" s="391"/>
      <c r="V600" s="391"/>
      <c r="W600" s="391"/>
      <c r="X600" s="391"/>
      <c r="Y600" s="391"/>
      <c r="Z600" s="391"/>
      <c r="AA600" s="391"/>
      <c r="AB600" s="391"/>
      <c r="AC600" s="391"/>
      <c r="AD600" s="391"/>
      <c r="AE600" s="391"/>
      <c r="AF600" s="391"/>
      <c r="AG600" s="391"/>
      <c r="AH600" s="391"/>
      <c r="AI600" s="391"/>
      <c r="AJ600" s="391"/>
      <c r="AK600" s="391"/>
      <c r="AL600" s="391"/>
      <c r="AM600" s="391"/>
      <c r="AN600" s="391"/>
      <c r="AO600" s="391"/>
      <c r="AP600" s="391"/>
      <c r="AQ600" s="391"/>
      <c r="AR600" s="391"/>
      <c r="AS600" s="391"/>
      <c r="AT600" s="391"/>
      <c r="AU600" s="228"/>
      <c r="AV600" s="228"/>
      <c r="AW600" s="228"/>
      <c r="AY600" s="391" t="s">
        <v>381</v>
      </c>
      <c r="AZ600" s="391"/>
      <c r="BA600" s="391"/>
      <c r="BB600" s="391"/>
      <c r="BC600" s="391"/>
      <c r="BD600" s="391"/>
      <c r="BE600" s="391"/>
      <c r="BF600" s="391"/>
      <c r="BG600" s="391"/>
      <c r="BH600" s="391"/>
      <c r="BI600" s="391"/>
      <c r="BJ600" s="391"/>
      <c r="BK600" s="391"/>
      <c r="BL600" s="391"/>
      <c r="BM600" s="391"/>
      <c r="BN600" s="391"/>
      <c r="BO600" s="391"/>
      <c r="BP600" s="391"/>
      <c r="BQ600" s="391"/>
      <c r="BR600" s="391"/>
      <c r="BS600" s="391"/>
      <c r="BT600" s="391"/>
      <c r="BU600" s="391"/>
      <c r="BV600" s="391"/>
      <c r="BW600" s="391"/>
      <c r="BX600" s="391"/>
      <c r="BY600" s="391"/>
      <c r="BZ600" s="391"/>
      <c r="CA600" s="391"/>
      <c r="CB600" s="391"/>
      <c r="CC600" s="391"/>
      <c r="CD600" s="391"/>
      <c r="CE600" s="391"/>
      <c r="CF600" s="391"/>
      <c r="CG600" s="391"/>
      <c r="CH600" s="391"/>
      <c r="CI600" s="391"/>
      <c r="CJ600" s="391"/>
      <c r="CK600" s="391"/>
      <c r="CL600" s="391"/>
      <c r="CM600" s="391"/>
      <c r="CN600" s="391"/>
      <c r="CO600" s="391"/>
      <c r="CP600" s="391"/>
      <c r="CQ600" s="391"/>
    </row>
    <row r="601" spans="4:151" ht="14.25" customHeight="1" x14ac:dyDescent="0.35"/>
    <row r="602" spans="4:151" ht="14.25" customHeight="1" x14ac:dyDescent="0.35">
      <c r="D602" s="295" t="s">
        <v>405</v>
      </c>
      <c r="E602" s="295"/>
      <c r="F602" s="295"/>
      <c r="G602" s="295"/>
      <c r="H602" s="295"/>
      <c r="I602" s="295"/>
      <c r="J602" s="295"/>
      <c r="K602" s="295"/>
      <c r="L602" s="295"/>
      <c r="M602" s="295"/>
      <c r="N602" s="295"/>
      <c r="O602" s="295"/>
      <c r="P602" s="295"/>
      <c r="Q602" s="295"/>
      <c r="R602" s="295"/>
      <c r="S602" s="295"/>
      <c r="T602" s="295"/>
      <c r="U602" s="295"/>
      <c r="V602" s="295"/>
      <c r="W602" s="295"/>
      <c r="X602" s="295"/>
      <c r="Y602" s="295"/>
      <c r="Z602" s="295"/>
      <c r="AA602" s="295"/>
      <c r="AB602" s="295"/>
      <c r="AC602" s="295"/>
      <c r="AD602" s="295"/>
      <c r="AE602" s="295"/>
      <c r="AF602" s="295"/>
      <c r="AG602" s="295"/>
      <c r="AH602" s="295"/>
      <c r="AI602" s="295"/>
      <c r="AJ602" s="295"/>
      <c r="AK602" s="295"/>
      <c r="AL602" s="295"/>
      <c r="AM602" s="295"/>
      <c r="AN602" s="295"/>
      <c r="AO602" s="295"/>
      <c r="AP602" s="295"/>
      <c r="AQ602" s="295"/>
      <c r="AR602" s="295"/>
      <c r="AS602" s="295"/>
      <c r="AT602" s="295"/>
      <c r="AU602" s="209"/>
      <c r="AV602" s="209"/>
      <c r="AW602" s="209"/>
      <c r="AY602" s="295" t="s">
        <v>629</v>
      </c>
      <c r="AZ602" s="295"/>
      <c r="BA602" s="295"/>
      <c r="BB602" s="295"/>
      <c r="BC602" s="295"/>
      <c r="BD602" s="295"/>
      <c r="BE602" s="295"/>
      <c r="BF602" s="295"/>
      <c r="BG602" s="295"/>
      <c r="BH602" s="295"/>
      <c r="BI602" s="295"/>
      <c r="BJ602" s="295"/>
      <c r="BK602" s="295"/>
      <c r="BL602" s="295"/>
      <c r="BM602" s="295"/>
      <c r="BN602" s="295"/>
      <c r="BO602" s="295"/>
      <c r="BP602" s="295"/>
      <c r="BQ602" s="295"/>
      <c r="BR602" s="295"/>
      <c r="BS602" s="295"/>
      <c r="BT602" s="295"/>
      <c r="BU602" s="295"/>
      <c r="BV602" s="295"/>
      <c r="BW602" s="295"/>
      <c r="BX602" s="295"/>
      <c r="BY602" s="295"/>
      <c r="BZ602" s="295"/>
      <c r="CA602" s="295"/>
      <c r="CB602" s="295"/>
      <c r="CC602" s="295"/>
      <c r="CD602" s="295"/>
      <c r="CE602" s="295"/>
      <c r="CF602" s="295"/>
      <c r="CG602" s="295"/>
      <c r="CH602" s="295"/>
      <c r="CI602" s="295"/>
      <c r="CJ602" s="295"/>
      <c r="CK602" s="295"/>
      <c r="CL602" s="295"/>
      <c r="CM602" s="295"/>
      <c r="CN602" s="295"/>
      <c r="CO602" s="295"/>
      <c r="CP602" s="295"/>
      <c r="CQ602" s="295"/>
      <c r="EK602" s="149"/>
      <c r="EL602" s="149"/>
      <c r="EM602" s="149"/>
      <c r="EN602" s="149"/>
      <c r="EO602" s="149"/>
      <c r="EP602" s="149"/>
      <c r="EQ602" s="149"/>
      <c r="ER602" s="149"/>
      <c r="ES602" s="149"/>
      <c r="ET602" s="149"/>
      <c r="EU602" s="149"/>
    </row>
    <row r="603" spans="4:151" ht="14.25" customHeight="1" x14ac:dyDescent="0.35">
      <c r="D603" s="295"/>
      <c r="E603" s="295"/>
      <c r="F603" s="295"/>
      <c r="G603" s="295"/>
      <c r="H603" s="295"/>
      <c r="I603" s="295"/>
      <c r="J603" s="295"/>
      <c r="K603" s="295"/>
      <c r="L603" s="295"/>
      <c r="M603" s="295"/>
      <c r="N603" s="295"/>
      <c r="O603" s="295"/>
      <c r="P603" s="295"/>
      <c r="Q603" s="295"/>
      <c r="R603" s="295"/>
      <c r="S603" s="295"/>
      <c r="T603" s="295"/>
      <c r="U603" s="295"/>
      <c r="V603" s="295"/>
      <c r="W603" s="295"/>
      <c r="X603" s="295"/>
      <c r="Y603" s="295"/>
      <c r="Z603" s="295"/>
      <c r="AA603" s="295"/>
      <c r="AB603" s="295"/>
      <c r="AC603" s="295"/>
      <c r="AD603" s="295"/>
      <c r="AE603" s="295"/>
      <c r="AF603" s="295"/>
      <c r="AG603" s="295"/>
      <c r="AH603" s="295"/>
      <c r="AI603" s="295"/>
      <c r="AJ603" s="295"/>
      <c r="AK603" s="295"/>
      <c r="AL603" s="295"/>
      <c r="AM603" s="295"/>
      <c r="AN603" s="295"/>
      <c r="AO603" s="295"/>
      <c r="AP603" s="295"/>
      <c r="AQ603" s="295"/>
      <c r="AR603" s="295"/>
      <c r="AS603" s="295"/>
      <c r="AT603" s="295"/>
      <c r="AU603" s="209"/>
      <c r="AV603" s="209"/>
      <c r="AW603" s="209"/>
      <c r="AY603" s="295"/>
      <c r="AZ603" s="295"/>
      <c r="BA603" s="295"/>
      <c r="BB603" s="295"/>
      <c r="BC603" s="295"/>
      <c r="BD603" s="295"/>
      <c r="BE603" s="295"/>
      <c r="BF603" s="295"/>
      <c r="BG603" s="295"/>
      <c r="BH603" s="295"/>
      <c r="BI603" s="295"/>
      <c r="BJ603" s="295"/>
      <c r="BK603" s="295"/>
      <c r="BL603" s="295"/>
      <c r="BM603" s="295"/>
      <c r="BN603" s="295"/>
      <c r="BO603" s="295"/>
      <c r="BP603" s="295"/>
      <c r="BQ603" s="295"/>
      <c r="BR603" s="295"/>
      <c r="BS603" s="295"/>
      <c r="BT603" s="295"/>
      <c r="BU603" s="295"/>
      <c r="BV603" s="295"/>
      <c r="BW603" s="295"/>
      <c r="BX603" s="295"/>
      <c r="BY603" s="295"/>
      <c r="BZ603" s="295"/>
      <c r="CA603" s="295"/>
      <c r="CB603" s="295"/>
      <c r="CC603" s="295"/>
      <c r="CD603" s="295"/>
      <c r="CE603" s="295"/>
      <c r="CF603" s="295"/>
      <c r="CG603" s="295"/>
      <c r="CH603" s="295"/>
      <c r="CI603" s="295"/>
      <c r="CJ603" s="295"/>
      <c r="CK603" s="295"/>
      <c r="CL603" s="295"/>
      <c r="CM603" s="295"/>
      <c r="CN603" s="295"/>
      <c r="CO603" s="295"/>
      <c r="CP603" s="295"/>
      <c r="CQ603" s="295"/>
      <c r="EK603" s="149"/>
      <c r="EL603" s="149"/>
      <c r="EM603" s="149"/>
      <c r="EN603" s="149"/>
      <c r="EO603" s="149"/>
      <c r="EP603" s="149"/>
      <c r="EQ603" s="149" t="s">
        <v>931</v>
      </c>
      <c r="ER603" s="149" t="s">
        <v>932</v>
      </c>
      <c r="ES603" s="149" t="s">
        <v>933</v>
      </c>
      <c r="ET603" s="149"/>
      <c r="EU603" s="149"/>
    </row>
    <row r="604" spans="4:151" ht="14.25" customHeight="1" x14ac:dyDescent="0.35">
      <c r="EK604" s="558" t="s">
        <v>400</v>
      </c>
      <c r="EL604" s="558"/>
      <c r="EM604" s="149"/>
      <c r="EN604" s="149"/>
      <c r="EO604" s="149"/>
      <c r="EP604" s="149" t="s">
        <v>121</v>
      </c>
      <c r="EQ604" s="192">
        <v>0.89959999999999996</v>
      </c>
      <c r="ER604" s="192">
        <v>5.62E-2</v>
      </c>
      <c r="ES604" s="192">
        <v>4.4200000000000003E-2</v>
      </c>
      <c r="ET604" s="192"/>
      <c r="EU604" s="162"/>
    </row>
    <row r="605" spans="4:151" ht="14.25" customHeight="1" x14ac:dyDescent="0.35">
      <c r="EK605" s="149" t="s">
        <v>395</v>
      </c>
      <c r="EL605" s="179">
        <v>0.68889999999999996</v>
      </c>
      <c r="EM605" s="149"/>
      <c r="EN605" s="149"/>
      <c r="EO605" s="149"/>
      <c r="EP605" s="149"/>
      <c r="EQ605" s="192"/>
      <c r="ER605" s="192"/>
      <c r="ES605" s="192"/>
      <c r="ET605" s="192"/>
      <c r="EU605" s="162"/>
    </row>
    <row r="606" spans="4:151" ht="14.25" customHeight="1" x14ac:dyDescent="0.35">
      <c r="EK606" s="149" t="s">
        <v>396</v>
      </c>
      <c r="EL606" s="179">
        <v>0.78920000000000001</v>
      </c>
      <c r="EM606" s="149"/>
      <c r="EN606" s="149"/>
      <c r="EO606" s="149"/>
      <c r="EP606" s="149"/>
      <c r="EQ606" s="192"/>
      <c r="ER606" s="192"/>
      <c r="ES606" s="192"/>
      <c r="ET606" s="192"/>
      <c r="EU606" s="162"/>
    </row>
    <row r="607" spans="4:151" ht="14.25" customHeight="1" x14ac:dyDescent="0.35">
      <c r="EK607" s="149" t="s">
        <v>397</v>
      </c>
      <c r="EL607" s="179">
        <v>0.69320000000000004</v>
      </c>
      <c r="EM607" s="149"/>
      <c r="EN607" s="149"/>
      <c r="EO607" s="149"/>
      <c r="EP607" s="149"/>
      <c r="EQ607" s="192"/>
      <c r="ER607" s="192"/>
      <c r="ES607" s="192"/>
      <c r="ET607" s="192"/>
      <c r="EU607" s="162"/>
    </row>
    <row r="608" spans="4:151" ht="14.25" customHeight="1" x14ac:dyDescent="0.35">
      <c r="EK608" s="149" t="s">
        <v>398</v>
      </c>
      <c r="EL608" s="179">
        <v>0.57469999999999999</v>
      </c>
      <c r="EM608" s="149"/>
      <c r="EN608" s="149"/>
      <c r="EO608" s="149"/>
      <c r="EP608" s="149"/>
      <c r="EQ608" s="192"/>
      <c r="ER608" s="192"/>
      <c r="ES608" s="192"/>
      <c r="ET608" s="192"/>
      <c r="EU608" s="162"/>
    </row>
    <row r="609" spans="4:151" ht="14.25" customHeight="1" x14ac:dyDescent="0.35">
      <c r="EK609" s="149" t="s">
        <v>399</v>
      </c>
      <c r="EL609" s="179">
        <v>0.85589999999999999</v>
      </c>
      <c r="EM609" s="149"/>
      <c r="EN609" s="149"/>
      <c r="EO609" s="149"/>
      <c r="EP609" s="149"/>
      <c r="EQ609" s="192"/>
      <c r="ER609" s="192"/>
      <c r="ES609" s="192"/>
      <c r="ET609" s="192"/>
      <c r="EU609" s="162"/>
    </row>
    <row r="610" spans="4:151" ht="14.25" customHeight="1" x14ac:dyDescent="0.35">
      <c r="EK610" s="149" t="s">
        <v>390</v>
      </c>
      <c r="EL610" s="179">
        <v>0.8</v>
      </c>
      <c r="EM610" s="149"/>
      <c r="EN610" s="149"/>
      <c r="EO610" s="149"/>
      <c r="EP610" s="149"/>
      <c r="EQ610" s="149"/>
      <c r="ER610" s="149"/>
      <c r="ES610" s="149"/>
      <c r="ET610" s="149"/>
      <c r="EU610" s="149"/>
    </row>
    <row r="611" spans="4:151" ht="14.25" customHeight="1" x14ac:dyDescent="0.35">
      <c r="EK611" s="149" t="s">
        <v>391</v>
      </c>
      <c r="EL611" s="179">
        <v>1.0224</v>
      </c>
      <c r="EM611" s="149"/>
      <c r="EN611" s="149"/>
      <c r="EO611" s="149"/>
      <c r="EP611" s="149"/>
      <c r="EQ611" s="149" t="s">
        <v>403</v>
      </c>
      <c r="ER611" s="149"/>
      <c r="ES611" s="149"/>
      <c r="ET611" s="149"/>
      <c r="EU611" s="149"/>
    </row>
    <row r="612" spans="4:151" ht="14.25" customHeight="1" x14ac:dyDescent="0.35">
      <c r="EK612" s="149" t="s">
        <v>392</v>
      </c>
      <c r="EL612" s="179">
        <v>1.125</v>
      </c>
      <c r="EM612" s="149"/>
      <c r="EN612" s="149"/>
      <c r="EO612" s="149"/>
      <c r="EP612" s="149" t="s">
        <v>401</v>
      </c>
      <c r="EQ612" s="192">
        <f t="shared" ref="EQ612:EQ617" si="28">+ET604</f>
        <v>0</v>
      </c>
      <c r="ER612" s="149"/>
      <c r="ES612" s="149"/>
      <c r="ET612" s="149"/>
      <c r="EU612" s="149"/>
    </row>
    <row r="613" spans="4:151" ht="14.25" customHeight="1" x14ac:dyDescent="0.35">
      <c r="EK613" s="149" t="s">
        <v>393</v>
      </c>
      <c r="EL613" s="179">
        <v>1.0345</v>
      </c>
      <c r="EM613" s="149"/>
      <c r="EN613" s="149"/>
      <c r="EO613" s="149"/>
      <c r="EP613" s="149" t="s">
        <v>382</v>
      </c>
      <c r="EQ613" s="192">
        <f t="shared" si="28"/>
        <v>0</v>
      </c>
      <c r="ER613" s="149"/>
      <c r="ES613" s="149"/>
      <c r="ET613" s="149"/>
      <c r="EU613" s="149"/>
    </row>
    <row r="614" spans="4:151" ht="14.25" customHeight="1" x14ac:dyDescent="0.35">
      <c r="EK614" s="149" t="s">
        <v>394</v>
      </c>
      <c r="EL614" s="179">
        <v>1.0405</v>
      </c>
      <c r="EM614" s="149"/>
      <c r="EN614" s="149"/>
      <c r="EO614" s="149"/>
      <c r="EP614" s="149" t="s">
        <v>383</v>
      </c>
      <c r="EQ614" s="192">
        <f t="shared" si="28"/>
        <v>0</v>
      </c>
      <c r="ER614" s="149"/>
      <c r="ES614" s="149"/>
      <c r="ET614" s="149"/>
      <c r="EU614" s="149"/>
    </row>
    <row r="615" spans="4:151" ht="14.25" customHeight="1" x14ac:dyDescent="0.35">
      <c r="EK615" s="149"/>
      <c r="EL615" s="149"/>
      <c r="EM615" s="149"/>
      <c r="EN615" s="149"/>
      <c r="EO615" s="149"/>
      <c r="EP615" s="149" t="s">
        <v>378</v>
      </c>
      <c r="EQ615" s="192">
        <f t="shared" si="28"/>
        <v>0</v>
      </c>
      <c r="ER615" s="149"/>
      <c r="ES615" s="149"/>
      <c r="ET615" s="149"/>
      <c r="EU615" s="149"/>
    </row>
    <row r="616" spans="4:151" ht="14.25" customHeight="1" x14ac:dyDescent="0.35">
      <c r="EK616" s="149"/>
      <c r="EL616" s="149"/>
      <c r="EM616" s="149"/>
      <c r="EN616" s="149"/>
      <c r="EO616" s="149"/>
      <c r="EP616" s="149" t="s">
        <v>402</v>
      </c>
      <c r="EQ616" s="192">
        <f t="shared" si="28"/>
        <v>0</v>
      </c>
      <c r="ER616" s="149"/>
      <c r="ES616" s="149"/>
      <c r="ET616" s="149"/>
      <c r="EU616" s="149"/>
    </row>
    <row r="617" spans="4:151" ht="14.25" customHeight="1" x14ac:dyDescent="0.35">
      <c r="EK617" s="149"/>
      <c r="EL617" s="149"/>
      <c r="EM617" s="149"/>
      <c r="EN617" s="149"/>
      <c r="EO617" s="149"/>
      <c r="EP617" s="149" t="s">
        <v>121</v>
      </c>
      <c r="EQ617" s="192">
        <f t="shared" si="28"/>
        <v>0</v>
      </c>
      <c r="ER617" s="149"/>
      <c r="ES617" s="149"/>
      <c r="ET617" s="149"/>
      <c r="EU617" s="149"/>
    </row>
    <row r="618" spans="4:151" ht="14.25" customHeight="1" x14ac:dyDescent="0.35">
      <c r="EK618" s="149"/>
      <c r="EL618" s="149"/>
      <c r="EM618" s="149"/>
      <c r="EN618" s="149"/>
      <c r="EO618" s="149"/>
      <c r="EP618" s="149"/>
      <c r="EQ618" s="149"/>
      <c r="ER618" s="149"/>
      <c r="ES618" s="149"/>
      <c r="ET618" s="149"/>
      <c r="EU618" s="149"/>
    </row>
    <row r="619" spans="4:151" ht="14.25" customHeight="1" x14ac:dyDescent="0.35"/>
    <row r="620" spans="4:151" ht="14.25" customHeight="1" x14ac:dyDescent="0.35"/>
    <row r="621" spans="4:151" ht="14.25" customHeight="1" x14ac:dyDescent="0.35"/>
    <row r="622" spans="4:151" ht="14.25" customHeight="1" x14ac:dyDescent="0.35">
      <c r="D622" s="556" t="s">
        <v>630</v>
      </c>
      <c r="E622" s="557"/>
      <c r="F622" s="557"/>
      <c r="G622" s="557"/>
      <c r="H622" s="557"/>
      <c r="I622" s="557"/>
      <c r="J622" s="557"/>
      <c r="K622" s="557"/>
      <c r="L622" s="557"/>
      <c r="M622" s="557"/>
      <c r="N622" s="557"/>
      <c r="O622" s="557"/>
      <c r="P622" s="557"/>
      <c r="Q622" s="557"/>
      <c r="R622" s="557"/>
      <c r="S622" s="557"/>
      <c r="T622" s="557"/>
      <c r="U622" s="557"/>
      <c r="V622" s="557"/>
      <c r="W622" s="557"/>
      <c r="X622" s="557"/>
      <c r="Y622" s="557"/>
      <c r="Z622" s="557"/>
      <c r="AA622" s="557"/>
      <c r="AB622" s="557"/>
      <c r="AC622" s="557"/>
      <c r="AD622" s="557"/>
      <c r="AE622" s="557"/>
      <c r="AF622" s="557"/>
      <c r="AG622" s="557"/>
      <c r="AH622" s="557"/>
      <c r="AI622" s="557"/>
      <c r="AJ622" s="557"/>
      <c r="AK622" s="557"/>
      <c r="AL622" s="557"/>
      <c r="AM622" s="557"/>
      <c r="AN622" s="557"/>
      <c r="AO622" s="557"/>
      <c r="AP622" s="557"/>
      <c r="AQ622" s="557"/>
      <c r="AR622" s="557"/>
      <c r="AS622" s="557"/>
      <c r="AT622" s="557"/>
      <c r="AU622" s="229"/>
      <c r="AV622" s="229"/>
      <c r="AW622" s="229"/>
      <c r="AY622" s="555" t="s">
        <v>630</v>
      </c>
      <c r="AZ622" s="555"/>
      <c r="BA622" s="555"/>
      <c r="BB622" s="555"/>
      <c r="BC622" s="555"/>
      <c r="BD622" s="555"/>
      <c r="BE622" s="555"/>
      <c r="BF622" s="555"/>
      <c r="BG622" s="555"/>
      <c r="BH622" s="555"/>
      <c r="BI622" s="555"/>
      <c r="BJ622" s="555"/>
      <c r="BK622" s="555"/>
      <c r="BL622" s="555"/>
      <c r="BM622" s="555"/>
      <c r="BN622" s="555"/>
      <c r="BO622" s="555"/>
      <c r="BP622" s="555"/>
      <c r="BQ622" s="555"/>
      <c r="BR622" s="555"/>
      <c r="BS622" s="555"/>
      <c r="BT622" s="555"/>
      <c r="BU622" s="555"/>
      <c r="BV622" s="555"/>
      <c r="BW622" s="555"/>
      <c r="BX622" s="555"/>
      <c r="BY622" s="555"/>
      <c r="BZ622" s="555"/>
      <c r="CA622" s="555"/>
      <c r="CB622" s="555"/>
      <c r="CC622" s="555"/>
      <c r="CD622" s="555"/>
      <c r="CE622" s="555"/>
      <c r="CF622" s="555"/>
      <c r="CG622" s="555"/>
      <c r="CH622" s="555"/>
      <c r="CI622" s="555"/>
      <c r="CJ622" s="555"/>
      <c r="CK622" s="555"/>
      <c r="CL622" s="555"/>
      <c r="CM622" s="555"/>
      <c r="CN622" s="555"/>
      <c r="CO622" s="555"/>
      <c r="CP622" s="555"/>
      <c r="CQ622" s="555"/>
    </row>
    <row r="623" spans="4:151" ht="14.25" customHeight="1" x14ac:dyDescent="0.35"/>
    <row r="624" spans="4:151" ht="14.25" customHeight="1" x14ac:dyDescent="0.35">
      <c r="D624" s="295" t="s">
        <v>406</v>
      </c>
      <c r="E624" s="295"/>
      <c r="F624" s="295"/>
      <c r="G624" s="295"/>
      <c r="H624" s="295"/>
      <c r="I624" s="295"/>
      <c r="J624" s="295"/>
      <c r="K624" s="295"/>
      <c r="L624" s="295"/>
      <c r="M624" s="295"/>
      <c r="N624" s="295"/>
      <c r="O624" s="295"/>
      <c r="P624" s="295"/>
      <c r="Q624" s="295"/>
      <c r="R624" s="295"/>
      <c r="S624" s="295"/>
      <c r="T624" s="295"/>
      <c r="U624" s="295"/>
      <c r="V624" s="295"/>
      <c r="W624" s="295"/>
      <c r="X624" s="295"/>
      <c r="Y624" s="295"/>
      <c r="Z624" s="295"/>
      <c r="AA624" s="295"/>
      <c r="AB624" s="295"/>
      <c r="AC624" s="295"/>
      <c r="AD624" s="295"/>
      <c r="AE624" s="295"/>
      <c r="AF624" s="295"/>
      <c r="AG624" s="295"/>
      <c r="AH624" s="295"/>
      <c r="AI624" s="295"/>
      <c r="AJ624" s="295"/>
      <c r="AK624" s="295"/>
      <c r="AL624" s="295"/>
      <c r="AM624" s="295"/>
      <c r="AN624" s="295"/>
      <c r="AO624" s="295"/>
      <c r="AP624" s="295"/>
      <c r="AQ624" s="295"/>
      <c r="AR624" s="295"/>
      <c r="AS624" s="295"/>
      <c r="AT624" s="295"/>
      <c r="AU624" s="209"/>
      <c r="AV624" s="209"/>
      <c r="AW624" s="209"/>
      <c r="AY624" s="299" t="s">
        <v>783</v>
      </c>
      <c r="AZ624" s="299"/>
      <c r="BA624" s="299"/>
      <c r="BB624" s="299"/>
      <c r="BC624" s="299"/>
      <c r="BD624" s="299"/>
      <c r="BE624" s="299"/>
      <c r="BF624" s="299"/>
      <c r="BG624" s="299"/>
      <c r="BH624" s="299"/>
      <c r="BI624" s="299"/>
      <c r="BJ624" s="299"/>
      <c r="BK624" s="299"/>
      <c r="BL624" s="299"/>
      <c r="BM624" s="299"/>
      <c r="BN624" s="299"/>
      <c r="BO624" s="299"/>
      <c r="BP624" s="299"/>
      <c r="BQ624" s="299"/>
      <c r="BR624" s="299"/>
      <c r="BS624" s="299"/>
      <c r="BT624" s="299"/>
      <c r="BU624" s="299"/>
      <c r="BV624" s="299"/>
      <c r="BW624" s="299"/>
      <c r="BX624" s="299"/>
      <c r="BY624" s="299"/>
      <c r="BZ624" s="299"/>
      <c r="CA624" s="299"/>
      <c r="CB624" s="299"/>
      <c r="CC624" s="299"/>
      <c r="CD624" s="299"/>
      <c r="CE624" s="299"/>
      <c r="CF624" s="299"/>
      <c r="CG624" s="299"/>
      <c r="CH624" s="299"/>
      <c r="CI624" s="299"/>
      <c r="CJ624" s="299"/>
      <c r="CK624" s="299"/>
      <c r="CL624" s="299"/>
      <c r="CM624" s="299"/>
      <c r="CN624" s="299"/>
      <c r="CO624" s="299"/>
    </row>
    <row r="625" spans="4:145" ht="14.25" customHeight="1" x14ac:dyDescent="0.35">
      <c r="D625" s="295"/>
      <c r="E625" s="295"/>
      <c r="F625" s="295"/>
      <c r="G625" s="295"/>
      <c r="H625" s="295"/>
      <c r="I625" s="295"/>
      <c r="J625" s="295"/>
      <c r="K625" s="295"/>
      <c r="L625" s="295"/>
      <c r="M625" s="295"/>
      <c r="N625" s="295"/>
      <c r="O625" s="295"/>
      <c r="P625" s="295"/>
      <c r="Q625" s="295"/>
      <c r="R625" s="295"/>
      <c r="S625" s="295"/>
      <c r="T625" s="295"/>
      <c r="U625" s="295"/>
      <c r="V625" s="295"/>
      <c r="W625" s="295"/>
      <c r="X625" s="295"/>
      <c r="Y625" s="295"/>
      <c r="Z625" s="295"/>
      <c r="AA625" s="295"/>
      <c r="AB625" s="295"/>
      <c r="AC625" s="295"/>
      <c r="AD625" s="295"/>
      <c r="AE625" s="295"/>
      <c r="AF625" s="295"/>
      <c r="AG625" s="295"/>
      <c r="AH625" s="295"/>
      <c r="AI625" s="295"/>
      <c r="AJ625" s="295"/>
      <c r="AK625" s="295"/>
      <c r="AL625" s="295"/>
      <c r="AM625" s="295"/>
      <c r="AN625" s="295"/>
      <c r="AO625" s="295"/>
      <c r="AP625" s="295"/>
      <c r="AQ625" s="295"/>
      <c r="AR625" s="295"/>
      <c r="AS625" s="295"/>
      <c r="AT625" s="295"/>
      <c r="AU625" s="209"/>
      <c r="AV625" s="209"/>
      <c r="AW625" s="209"/>
      <c r="AY625" s="300"/>
      <c r="AZ625" s="300"/>
      <c r="BA625" s="300"/>
      <c r="BB625" s="300"/>
      <c r="BC625" s="300"/>
      <c r="BD625" s="300"/>
      <c r="BE625" s="300"/>
      <c r="BF625" s="300"/>
      <c r="BG625" s="300"/>
      <c r="BH625" s="300"/>
      <c r="BI625" s="300"/>
      <c r="BJ625" s="300"/>
      <c r="BK625" s="300"/>
      <c r="BL625" s="300"/>
      <c r="BM625" s="300"/>
      <c r="BN625" s="300"/>
      <c r="BO625" s="300"/>
      <c r="BP625" s="300"/>
      <c r="BQ625" s="300"/>
      <c r="BR625" s="300"/>
      <c r="BS625" s="300"/>
      <c r="BT625" s="300"/>
      <c r="BU625" s="300"/>
      <c r="BV625" s="300"/>
      <c r="BW625" s="300"/>
      <c r="BX625" s="300"/>
      <c r="BY625" s="300"/>
      <c r="BZ625" s="300"/>
      <c r="CA625" s="300"/>
      <c r="CB625" s="300"/>
      <c r="CC625" s="300"/>
      <c r="CD625" s="300"/>
      <c r="CE625" s="300"/>
      <c r="CF625" s="300"/>
      <c r="CG625" s="300"/>
      <c r="CH625" s="300"/>
      <c r="CI625" s="300"/>
      <c r="CJ625" s="300"/>
      <c r="CK625" s="300"/>
      <c r="CL625" s="300"/>
      <c r="CM625" s="300"/>
      <c r="CN625" s="300"/>
      <c r="CO625" s="300"/>
    </row>
    <row r="626" spans="4:145" ht="14.25" customHeight="1" x14ac:dyDescent="0.35">
      <c r="AY626" s="132"/>
      <c r="AZ626" s="39"/>
      <c r="BA626" s="39"/>
      <c r="BB626" s="39"/>
      <c r="BC626" s="39"/>
      <c r="BD626" s="39"/>
      <c r="BE626" s="39"/>
      <c r="BF626" s="39"/>
      <c r="BG626" s="39"/>
      <c r="BH626" s="39"/>
      <c r="BI626" s="39"/>
      <c r="BJ626" s="39"/>
      <c r="BK626" s="39"/>
      <c r="BL626" s="39"/>
      <c r="BM626" s="39"/>
      <c r="BN626" s="39"/>
      <c r="BO626" s="39"/>
      <c r="BP626" s="39"/>
      <c r="BQ626" s="39"/>
      <c r="BR626" s="39"/>
      <c r="BS626" s="39"/>
      <c r="BT626" s="39"/>
      <c r="BU626" s="39"/>
      <c r="BV626" s="39"/>
      <c r="BW626" s="39"/>
      <c r="BX626" s="39"/>
      <c r="BY626" s="39"/>
      <c r="BZ626" s="39"/>
      <c r="CA626" s="39"/>
      <c r="CB626" s="39"/>
      <c r="CC626" s="39"/>
      <c r="CD626" s="39"/>
      <c r="CE626" s="39"/>
      <c r="CF626" s="39"/>
      <c r="CG626" s="39"/>
      <c r="CH626" s="39"/>
      <c r="CI626" s="39"/>
      <c r="CJ626" s="39"/>
      <c r="CK626" s="39"/>
      <c r="CL626" s="39"/>
      <c r="CM626" s="39"/>
      <c r="CN626" s="39"/>
      <c r="CO626" s="39"/>
      <c r="CP626" s="39"/>
      <c r="CQ626" s="133"/>
    </row>
    <row r="627" spans="4:145" ht="14.25" customHeight="1" x14ac:dyDescent="0.35">
      <c r="AY627" s="134"/>
      <c r="AZ627" s="90"/>
      <c r="BA627" s="90"/>
      <c r="BB627" s="90"/>
      <c r="BC627" s="404" t="s">
        <v>519</v>
      </c>
      <c r="BD627" s="404"/>
      <c r="BE627" s="404"/>
      <c r="BF627" s="404"/>
      <c r="BG627" s="404"/>
      <c r="BH627" s="404"/>
      <c r="BI627" s="404"/>
      <c r="BJ627" s="404"/>
      <c r="BK627" s="404"/>
      <c r="BL627" s="404"/>
      <c r="BM627" s="404"/>
      <c r="BN627" s="404"/>
      <c r="BO627" s="404"/>
      <c r="BP627" s="404"/>
      <c r="BQ627" s="404"/>
      <c r="BR627" s="404"/>
      <c r="BS627" s="90"/>
      <c r="BT627" s="90"/>
      <c r="BU627" s="90"/>
      <c r="BV627" s="90"/>
      <c r="BW627" s="90"/>
      <c r="BX627" s="90"/>
      <c r="BY627" s="404" t="s">
        <v>777</v>
      </c>
      <c r="BZ627" s="404"/>
      <c r="CA627" s="404"/>
      <c r="CB627" s="404"/>
      <c r="CC627" s="404"/>
      <c r="CD627" s="404"/>
      <c r="CE627" s="404"/>
      <c r="CF627" s="404"/>
      <c r="CG627" s="404"/>
      <c r="CH627" s="404"/>
      <c r="CI627" s="404"/>
      <c r="CJ627" s="404"/>
      <c r="CK627" s="404"/>
      <c r="CL627" s="404"/>
      <c r="CM627" s="404"/>
      <c r="CN627" s="404"/>
      <c r="CO627" s="90"/>
      <c r="CP627" s="90"/>
      <c r="CQ627" s="135"/>
    </row>
    <row r="628" spans="4:145" ht="14.25" customHeight="1" x14ac:dyDescent="0.35">
      <c r="AY628" s="134"/>
      <c r="AZ628" s="90"/>
      <c r="BA628" s="90"/>
      <c r="BB628" s="90"/>
      <c r="BC628" s="405"/>
      <c r="BD628" s="405"/>
      <c r="BE628" s="405"/>
      <c r="BF628" s="405"/>
      <c r="BG628" s="405"/>
      <c r="BH628" s="405"/>
      <c r="BI628" s="405"/>
      <c r="BJ628" s="405"/>
      <c r="BK628" s="405"/>
      <c r="BL628" s="405"/>
      <c r="BM628" s="405"/>
      <c r="BN628" s="405"/>
      <c r="BO628" s="405"/>
      <c r="BP628" s="405"/>
      <c r="BQ628" s="405"/>
      <c r="BR628" s="405"/>
      <c r="BS628" s="90"/>
      <c r="BT628" s="90"/>
      <c r="BU628" s="90"/>
      <c r="BV628" s="90"/>
      <c r="BW628" s="90"/>
      <c r="BX628" s="90"/>
      <c r="BY628" s="90"/>
      <c r="BZ628" s="90"/>
      <c r="CA628" s="90"/>
      <c r="CB628" s="90"/>
      <c r="CC628" s="90"/>
      <c r="CD628" s="90"/>
      <c r="CE628" s="90"/>
      <c r="CF628" s="90"/>
      <c r="CG628" s="90"/>
      <c r="CH628" s="90"/>
      <c r="CI628" s="90"/>
      <c r="CJ628" s="90"/>
      <c r="CK628" s="90"/>
      <c r="CL628" s="90"/>
      <c r="CM628" s="90"/>
      <c r="CN628" s="90"/>
      <c r="CO628" s="90"/>
      <c r="CP628" s="90"/>
      <c r="CQ628" s="135"/>
    </row>
    <row r="629" spans="4:145" ht="14.25" customHeight="1" x14ac:dyDescent="0.35">
      <c r="AY629" s="134"/>
      <c r="AZ629" s="90"/>
      <c r="BA629" s="90"/>
      <c r="BB629" s="90"/>
      <c r="BC629" s="90"/>
      <c r="BD629" s="90"/>
      <c r="BE629" s="90"/>
      <c r="BF629" s="90"/>
      <c r="BG629" s="90"/>
      <c r="BH629" s="90"/>
      <c r="BI629" s="90"/>
      <c r="BJ629" s="406" t="s">
        <v>778</v>
      </c>
      <c r="BK629" s="406"/>
      <c r="BL629" s="90"/>
      <c r="BM629" s="90"/>
      <c r="BN629" s="90"/>
      <c r="BO629" s="90"/>
      <c r="BP629" s="90"/>
      <c r="BQ629" s="90"/>
      <c r="BR629" s="90"/>
      <c r="BS629" s="90"/>
      <c r="BT629" s="90"/>
      <c r="BU629" s="90"/>
      <c r="BV629" s="90"/>
      <c r="BW629" s="90"/>
      <c r="BX629" s="90"/>
      <c r="BY629" s="90"/>
      <c r="BZ629" s="90"/>
      <c r="CA629" s="90"/>
      <c r="CB629" s="388">
        <v>0</v>
      </c>
      <c r="CC629" s="388"/>
      <c r="CD629" s="388"/>
      <c r="CE629" s="388"/>
      <c r="CF629" s="388"/>
      <c r="CG629" s="388"/>
      <c r="CH629" s="388"/>
      <c r="CI629" s="388"/>
      <c r="CJ629" s="388"/>
      <c r="CK629" s="90"/>
      <c r="CL629" s="90"/>
      <c r="CM629" s="90"/>
      <c r="CN629" s="90"/>
      <c r="CO629" s="90"/>
      <c r="CP629" s="90"/>
      <c r="CQ629" s="135"/>
    </row>
    <row r="630" spans="4:145" ht="14.25" customHeight="1" x14ac:dyDescent="0.35">
      <c r="AY630" s="134"/>
      <c r="AZ630" s="90"/>
      <c r="BA630" s="90"/>
      <c r="BB630" s="90"/>
      <c r="BC630" s="90"/>
      <c r="BD630" s="90"/>
      <c r="BE630" s="90"/>
      <c r="BF630" s="90"/>
      <c r="BG630" s="90"/>
      <c r="BH630" s="90"/>
      <c r="BI630" s="90"/>
      <c r="BJ630" s="90"/>
      <c r="BK630" s="90"/>
      <c r="BL630" s="90"/>
      <c r="BM630" s="90"/>
      <c r="BN630" s="90"/>
      <c r="BO630" s="90"/>
      <c r="BP630" s="90"/>
      <c r="BQ630" s="90"/>
      <c r="BR630" s="90"/>
      <c r="BS630" s="90"/>
      <c r="BT630" s="90"/>
      <c r="BU630" s="90"/>
      <c r="BV630" s="90"/>
      <c r="BW630" s="90"/>
      <c r="BX630" s="90"/>
      <c r="BY630" s="90"/>
      <c r="BZ630" s="90"/>
      <c r="CA630" s="90"/>
      <c r="CB630" s="90"/>
      <c r="CC630" s="90"/>
      <c r="CD630" s="90"/>
      <c r="CE630" s="90"/>
      <c r="CF630" s="90"/>
      <c r="CG630" s="90"/>
      <c r="CH630" s="90"/>
      <c r="CI630" s="90"/>
      <c r="CJ630" s="90"/>
      <c r="CK630" s="90"/>
      <c r="CL630" s="90"/>
      <c r="CM630" s="90"/>
      <c r="CN630" s="90"/>
      <c r="CO630" s="90"/>
      <c r="CP630" s="90"/>
      <c r="CQ630" s="135"/>
    </row>
    <row r="631" spans="4:145" ht="14.25" customHeight="1" x14ac:dyDescent="0.35">
      <c r="AY631" s="134"/>
      <c r="AZ631" s="90"/>
      <c r="BA631" s="90"/>
      <c r="BB631" s="90"/>
      <c r="BC631" s="90"/>
      <c r="BD631" s="90"/>
      <c r="BE631" s="90"/>
      <c r="BF631" s="90"/>
      <c r="BG631" s="90"/>
      <c r="BH631" s="90"/>
      <c r="BI631" s="90"/>
      <c r="BJ631" s="387" t="s">
        <v>779</v>
      </c>
      <c r="BK631" s="387"/>
      <c r="BL631" s="90"/>
      <c r="BM631" s="90"/>
      <c r="BN631" s="90"/>
      <c r="BO631" s="90"/>
      <c r="BP631" s="90"/>
      <c r="BQ631" s="90"/>
      <c r="BR631" s="90"/>
      <c r="BS631" s="90"/>
      <c r="BT631" s="90"/>
      <c r="BU631" s="90"/>
      <c r="BV631" s="90"/>
      <c r="BW631" s="90"/>
      <c r="BX631" s="90"/>
      <c r="BY631" s="90"/>
      <c r="BZ631" s="90"/>
      <c r="CA631" s="90"/>
      <c r="CB631" s="388">
        <v>0</v>
      </c>
      <c r="CC631" s="388"/>
      <c r="CD631" s="388"/>
      <c r="CE631" s="388"/>
      <c r="CF631" s="388"/>
      <c r="CG631" s="388"/>
      <c r="CH631" s="388"/>
      <c r="CI631" s="388"/>
      <c r="CJ631" s="388"/>
      <c r="CK631" s="90"/>
      <c r="CL631" s="90"/>
      <c r="CM631" s="90"/>
      <c r="CN631" s="90"/>
      <c r="CO631" s="90"/>
      <c r="CP631" s="90"/>
      <c r="CQ631" s="135"/>
    </row>
    <row r="632" spans="4:145" ht="14.25" customHeight="1" x14ac:dyDescent="0.35">
      <c r="AY632" s="134"/>
      <c r="AZ632" s="90"/>
      <c r="BA632" s="90"/>
      <c r="BB632" s="90"/>
      <c r="BC632" s="90"/>
      <c r="BD632" s="90"/>
      <c r="BE632" s="90"/>
      <c r="BF632" s="90"/>
      <c r="BG632" s="90"/>
      <c r="BH632" s="90"/>
      <c r="BI632" s="90"/>
      <c r="BJ632" s="90"/>
      <c r="BK632" s="90"/>
      <c r="BL632" s="90"/>
      <c r="BM632" s="90"/>
      <c r="BN632" s="90"/>
      <c r="BO632" s="90"/>
      <c r="BP632" s="90"/>
      <c r="BQ632" s="90"/>
      <c r="BR632" s="90"/>
      <c r="BS632" s="90"/>
      <c r="BT632" s="90"/>
      <c r="BU632" s="90"/>
      <c r="BV632" s="90"/>
      <c r="BW632" s="90"/>
      <c r="BX632" s="90"/>
      <c r="BY632" s="90"/>
      <c r="BZ632" s="90"/>
      <c r="CA632" s="90"/>
      <c r="CB632" s="90"/>
      <c r="CC632" s="90"/>
      <c r="CD632" s="90"/>
      <c r="CE632" s="90"/>
      <c r="CF632" s="90"/>
      <c r="CG632" s="90"/>
      <c r="CH632" s="90"/>
      <c r="CI632" s="90"/>
      <c r="CJ632" s="90"/>
      <c r="CK632" s="90"/>
      <c r="CL632" s="90"/>
      <c r="CM632" s="90"/>
      <c r="CN632" s="90"/>
      <c r="CO632" s="90"/>
      <c r="CP632" s="90"/>
      <c r="CQ632" s="135"/>
    </row>
    <row r="633" spans="4:145" ht="14.25" customHeight="1" x14ac:dyDescent="0.35">
      <c r="AY633" s="134"/>
      <c r="AZ633" s="90"/>
      <c r="BA633" s="90"/>
      <c r="BB633" s="90"/>
      <c r="BC633" s="90"/>
      <c r="BD633" s="90"/>
      <c r="BE633" s="90"/>
      <c r="BF633" s="90"/>
      <c r="BG633" s="90"/>
      <c r="BH633" s="90"/>
      <c r="BI633" s="90"/>
      <c r="BJ633" s="387" t="s">
        <v>780</v>
      </c>
      <c r="BK633" s="387"/>
      <c r="BL633" s="90"/>
      <c r="BM633" s="90"/>
      <c r="BN633" s="90"/>
      <c r="BO633" s="90"/>
      <c r="BP633" s="90"/>
      <c r="BQ633" s="90"/>
      <c r="BR633" s="90"/>
      <c r="BS633" s="90"/>
      <c r="BT633" s="90"/>
      <c r="BU633" s="90"/>
      <c r="BV633" s="90"/>
      <c r="BW633" s="90"/>
      <c r="BX633" s="90"/>
      <c r="BY633" s="90"/>
      <c r="BZ633" s="90"/>
      <c r="CA633" s="90"/>
      <c r="CB633" s="388">
        <v>2</v>
      </c>
      <c r="CC633" s="388"/>
      <c r="CD633" s="388"/>
      <c r="CE633" s="388"/>
      <c r="CF633" s="388"/>
      <c r="CG633" s="388"/>
      <c r="CH633" s="388"/>
      <c r="CI633" s="388"/>
      <c r="CJ633" s="388"/>
      <c r="CK633" s="90"/>
      <c r="CL633" s="90"/>
      <c r="CM633" s="90"/>
      <c r="CN633" s="90"/>
      <c r="CO633" s="90"/>
      <c r="CP633" s="90"/>
      <c r="CQ633" s="135"/>
    </row>
    <row r="634" spans="4:145" ht="14.25" customHeight="1" x14ac:dyDescent="0.35">
      <c r="AY634" s="134"/>
      <c r="AZ634" s="90"/>
      <c r="BA634" s="90"/>
      <c r="BB634" s="90"/>
      <c r="BC634" s="90"/>
      <c r="BD634" s="90"/>
      <c r="BE634" s="90"/>
      <c r="BF634" s="90"/>
      <c r="BG634" s="90"/>
      <c r="BH634" s="90"/>
      <c r="BI634" s="90"/>
      <c r="BJ634" s="90"/>
      <c r="BK634" s="90"/>
      <c r="BL634" s="90"/>
      <c r="BM634" s="90"/>
      <c r="BN634" s="90"/>
      <c r="BO634" s="90"/>
      <c r="BP634" s="90"/>
      <c r="BQ634" s="90"/>
      <c r="BR634" s="90"/>
      <c r="BS634" s="90"/>
      <c r="BT634" s="90"/>
      <c r="BU634" s="90"/>
      <c r="BV634" s="90"/>
      <c r="BW634" s="90"/>
      <c r="BX634" s="90"/>
      <c r="BY634" s="90"/>
      <c r="BZ634" s="90"/>
      <c r="CA634" s="90"/>
      <c r="CB634" s="90"/>
      <c r="CC634" s="90"/>
      <c r="CD634" s="90"/>
      <c r="CE634" s="90"/>
      <c r="CF634" s="90"/>
      <c r="CG634" s="90"/>
      <c r="CH634" s="90"/>
      <c r="CI634" s="90"/>
      <c r="CJ634" s="90"/>
      <c r="CK634" s="90"/>
      <c r="CL634" s="90"/>
      <c r="CM634" s="90"/>
      <c r="CN634" s="90"/>
      <c r="CO634" s="90"/>
      <c r="CP634" s="90"/>
      <c r="CQ634" s="135"/>
    </row>
    <row r="635" spans="4:145" ht="14.25" customHeight="1" x14ac:dyDescent="0.35">
      <c r="AY635" s="134"/>
      <c r="AZ635" s="90"/>
      <c r="BA635" s="90"/>
      <c r="BB635" s="90"/>
      <c r="BC635" s="90"/>
      <c r="BD635" s="90"/>
      <c r="BE635" s="90"/>
      <c r="BF635" s="90"/>
      <c r="BG635" s="90"/>
      <c r="BH635" s="90"/>
      <c r="BI635" s="90"/>
      <c r="BJ635" s="387" t="s">
        <v>781</v>
      </c>
      <c r="BK635" s="387"/>
      <c r="BL635" s="90"/>
      <c r="BM635" s="90"/>
      <c r="BN635" s="90"/>
      <c r="BO635" s="90"/>
      <c r="BP635" s="90"/>
      <c r="BQ635" s="90"/>
      <c r="BR635" s="90"/>
      <c r="BS635" s="90"/>
      <c r="BT635" s="90"/>
      <c r="BU635" s="90"/>
      <c r="BV635" s="90"/>
      <c r="BW635" s="90"/>
      <c r="BX635" s="90"/>
      <c r="BY635" s="90"/>
      <c r="BZ635" s="90"/>
      <c r="CA635" s="90"/>
      <c r="CB635" s="388">
        <v>0</v>
      </c>
      <c r="CC635" s="388"/>
      <c r="CD635" s="388"/>
      <c r="CE635" s="388"/>
      <c r="CF635" s="388"/>
      <c r="CG635" s="388"/>
      <c r="CH635" s="388"/>
      <c r="CI635" s="388"/>
      <c r="CJ635" s="388"/>
      <c r="CK635" s="90"/>
      <c r="CL635" s="90"/>
      <c r="CM635" s="90"/>
      <c r="CN635" s="90"/>
      <c r="CO635" s="90"/>
      <c r="CP635" s="90"/>
      <c r="CQ635" s="135"/>
    </row>
    <row r="636" spans="4:145" ht="14.25" customHeight="1" x14ac:dyDescent="0.35">
      <c r="AY636" s="134"/>
      <c r="AZ636" s="90"/>
      <c r="BA636" s="90"/>
      <c r="BB636" s="90"/>
      <c r="BC636" s="90"/>
      <c r="BD636" s="90"/>
      <c r="BE636" s="90"/>
      <c r="BF636" s="90"/>
      <c r="BG636" s="90"/>
      <c r="BH636" s="90"/>
      <c r="BI636" s="90"/>
      <c r="BJ636" s="90"/>
      <c r="BK636" s="90"/>
      <c r="BL636" s="90"/>
      <c r="BM636" s="90"/>
      <c r="BN636" s="90"/>
      <c r="BO636" s="90"/>
      <c r="BP636" s="90"/>
      <c r="BQ636" s="90"/>
      <c r="BR636" s="90"/>
      <c r="BS636" s="90"/>
      <c r="BT636" s="90"/>
      <c r="BU636" s="90"/>
      <c r="BV636" s="90"/>
      <c r="BW636" s="90"/>
      <c r="BX636" s="90"/>
      <c r="BY636" s="90"/>
      <c r="BZ636" s="90"/>
      <c r="CA636" s="90"/>
      <c r="CB636" s="90"/>
      <c r="CC636" s="90"/>
      <c r="CD636" s="90"/>
      <c r="CE636" s="90"/>
      <c r="CF636" s="90"/>
      <c r="CG636" s="90"/>
      <c r="CH636" s="90"/>
      <c r="CI636" s="90"/>
      <c r="CJ636" s="90"/>
      <c r="CK636" s="90"/>
      <c r="CL636" s="90"/>
      <c r="CM636" s="90"/>
      <c r="CN636" s="90"/>
      <c r="CO636" s="90"/>
      <c r="CP636" s="90"/>
      <c r="CQ636" s="135"/>
    </row>
    <row r="637" spans="4:145" ht="14.25" customHeight="1" x14ac:dyDescent="0.35">
      <c r="AY637" s="134"/>
      <c r="AZ637" s="90"/>
      <c r="BA637" s="90"/>
      <c r="BB637" s="90"/>
      <c r="BC637" s="90"/>
      <c r="BD637" s="90"/>
      <c r="BE637" s="90"/>
      <c r="BF637" s="90"/>
      <c r="BG637" s="90"/>
      <c r="BH637" s="90"/>
      <c r="BI637" s="90"/>
      <c r="BJ637" s="387" t="s">
        <v>782</v>
      </c>
      <c r="BK637" s="387"/>
      <c r="BL637" s="90"/>
      <c r="BM637" s="90"/>
      <c r="BN637" s="90"/>
      <c r="BO637" s="90"/>
      <c r="BP637" s="90"/>
      <c r="BQ637" s="90"/>
      <c r="BR637" s="90"/>
      <c r="BS637" s="90"/>
      <c r="BT637" s="90"/>
      <c r="BU637" s="90"/>
      <c r="BV637" s="90"/>
      <c r="BW637" s="90"/>
      <c r="BX637" s="90"/>
      <c r="BY637" s="90"/>
      <c r="BZ637" s="90"/>
      <c r="CA637" s="90"/>
      <c r="CB637" s="388">
        <v>0</v>
      </c>
      <c r="CC637" s="388"/>
      <c r="CD637" s="388"/>
      <c r="CE637" s="388"/>
      <c r="CF637" s="388"/>
      <c r="CG637" s="388"/>
      <c r="CH637" s="388"/>
      <c r="CI637" s="388"/>
      <c r="CJ637" s="388"/>
      <c r="CK637" s="90"/>
      <c r="CL637" s="90"/>
      <c r="CM637" s="90"/>
      <c r="CN637" s="90"/>
      <c r="CO637" s="90"/>
      <c r="CP637" s="90"/>
      <c r="CQ637" s="135"/>
    </row>
    <row r="638" spans="4:145" ht="14.25" customHeight="1" x14ac:dyDescent="0.35">
      <c r="AY638" s="134"/>
      <c r="AZ638" s="90"/>
      <c r="BA638" s="90"/>
      <c r="BB638" s="90"/>
      <c r="BC638" s="90"/>
      <c r="BD638" s="90"/>
      <c r="BE638" s="90"/>
      <c r="BF638" s="90"/>
      <c r="BG638" s="90"/>
      <c r="BH638" s="90"/>
      <c r="BI638" s="90"/>
      <c r="BJ638" s="90"/>
      <c r="BK638" s="90"/>
      <c r="BL638" s="90"/>
      <c r="BM638" s="90"/>
      <c r="BN638" s="90"/>
      <c r="BO638" s="90"/>
      <c r="BP638" s="90"/>
      <c r="BQ638" s="90"/>
      <c r="BR638" s="90"/>
      <c r="BS638" s="90"/>
      <c r="BT638" s="90"/>
      <c r="BU638" s="90"/>
      <c r="BV638" s="90"/>
      <c r="BW638" s="90"/>
      <c r="BX638" s="90"/>
      <c r="BY638" s="90"/>
      <c r="BZ638" s="90"/>
      <c r="CA638" s="90"/>
      <c r="CB638" s="90"/>
      <c r="CC638" s="90"/>
      <c r="CD638" s="90"/>
      <c r="CE638" s="90"/>
      <c r="CF638" s="90"/>
      <c r="CG638" s="90"/>
      <c r="CH638" s="90"/>
      <c r="CI638" s="90"/>
      <c r="CJ638" s="90"/>
      <c r="CK638" s="90"/>
      <c r="CL638" s="90"/>
      <c r="CM638" s="90"/>
      <c r="CN638" s="90"/>
      <c r="CO638" s="90"/>
      <c r="CP638" s="90"/>
      <c r="CQ638" s="135"/>
    </row>
    <row r="639" spans="4:145" ht="14.25" customHeight="1" x14ac:dyDescent="0.35">
      <c r="AY639" s="134"/>
      <c r="AZ639" s="90"/>
      <c r="BA639" s="90"/>
      <c r="BB639" s="90"/>
      <c r="BC639" s="90"/>
      <c r="BD639" s="90"/>
      <c r="BE639" s="90"/>
      <c r="BF639" s="90"/>
      <c r="BG639" s="90"/>
      <c r="BH639" s="90"/>
      <c r="BI639" s="90"/>
      <c r="BJ639" s="90"/>
      <c r="BK639" s="90"/>
      <c r="BL639" s="90"/>
      <c r="BM639" s="90"/>
      <c r="BN639" s="90"/>
      <c r="BO639" s="90"/>
      <c r="BP639" s="90"/>
      <c r="BQ639" s="90"/>
      <c r="BR639" s="90"/>
      <c r="BS639" s="90"/>
      <c r="BT639" s="90"/>
      <c r="BU639" s="90"/>
      <c r="BV639" s="90"/>
      <c r="BW639" s="90"/>
      <c r="BX639" s="90"/>
      <c r="BY639" s="90"/>
      <c r="BZ639" s="90"/>
      <c r="CA639" s="90"/>
      <c r="CB639" s="90"/>
      <c r="CC639" s="90"/>
      <c r="CD639" s="90"/>
      <c r="CE639" s="90"/>
      <c r="CF639" s="90"/>
      <c r="CG639" s="90"/>
      <c r="CH639" s="90"/>
      <c r="CI639" s="90"/>
      <c r="CJ639" s="90"/>
      <c r="CK639" s="90"/>
      <c r="CL639" s="90"/>
      <c r="CM639" s="90"/>
      <c r="CN639" s="90"/>
      <c r="CO639" s="90"/>
      <c r="CP639" s="90"/>
      <c r="CQ639" s="135"/>
      <c r="EJ639" s="149"/>
      <c r="EK639" s="149"/>
      <c r="EL639" s="149"/>
      <c r="EM639" s="149"/>
      <c r="EN639" s="149"/>
      <c r="EO639" s="149"/>
    </row>
    <row r="640" spans="4:145" ht="14.25" customHeight="1" x14ac:dyDescent="0.35">
      <c r="AY640" s="136"/>
      <c r="AZ640" s="137"/>
      <c r="BA640" s="137"/>
      <c r="BB640" s="137"/>
      <c r="BC640" s="137"/>
      <c r="BD640" s="137"/>
      <c r="BE640" s="137"/>
      <c r="BF640" s="137"/>
      <c r="BG640" s="137"/>
      <c r="BH640" s="137"/>
      <c r="BI640" s="137"/>
      <c r="BJ640" s="137"/>
      <c r="BK640" s="137"/>
      <c r="BL640" s="137"/>
      <c r="BM640" s="137"/>
      <c r="BN640" s="137"/>
      <c r="BO640" s="137"/>
      <c r="BP640" s="137"/>
      <c r="BQ640" s="137"/>
      <c r="BR640" s="137"/>
      <c r="BS640" s="137"/>
      <c r="BT640" s="137"/>
      <c r="BU640" s="137"/>
      <c r="BV640" s="137"/>
      <c r="BW640" s="137"/>
      <c r="BX640" s="137"/>
      <c r="BY640" s="137"/>
      <c r="BZ640" s="137"/>
      <c r="CA640" s="137"/>
      <c r="CB640" s="137"/>
      <c r="CC640" s="137"/>
      <c r="CD640" s="137"/>
      <c r="CE640" s="137"/>
      <c r="CF640" s="137"/>
      <c r="CG640" s="137"/>
      <c r="CH640" s="137"/>
      <c r="CI640" s="137"/>
      <c r="CJ640" s="137"/>
      <c r="CK640" s="137"/>
      <c r="CL640" s="137"/>
      <c r="CM640" s="137"/>
      <c r="CN640" s="137"/>
      <c r="CO640" s="137"/>
      <c r="CP640" s="137"/>
      <c r="CQ640" s="138"/>
      <c r="EJ640" s="149"/>
      <c r="EK640" s="149"/>
      <c r="EL640" s="149"/>
      <c r="EM640" s="149"/>
      <c r="EN640" s="149"/>
      <c r="EO640" s="149"/>
    </row>
    <row r="641" spans="4:145" ht="14.25" customHeight="1" x14ac:dyDescent="0.35">
      <c r="D641" s="557" t="s">
        <v>631</v>
      </c>
      <c r="E641" s="557"/>
      <c r="F641" s="557"/>
      <c r="G641" s="557"/>
      <c r="H641" s="557"/>
      <c r="I641" s="557"/>
      <c r="J641" s="557"/>
      <c r="K641" s="557"/>
      <c r="L641" s="557"/>
      <c r="M641" s="557"/>
      <c r="N641" s="557"/>
      <c r="O641" s="557"/>
      <c r="P641" s="557"/>
      <c r="Q641" s="557"/>
      <c r="R641" s="557"/>
      <c r="S641" s="557"/>
      <c r="T641" s="557"/>
      <c r="U641" s="557"/>
      <c r="V641" s="557"/>
      <c r="W641" s="557"/>
      <c r="X641" s="557"/>
      <c r="Y641" s="557"/>
      <c r="Z641" s="557"/>
      <c r="AA641" s="557"/>
      <c r="AB641" s="557"/>
      <c r="AC641" s="557"/>
      <c r="AD641" s="557"/>
      <c r="AE641" s="557"/>
      <c r="AF641" s="557"/>
      <c r="AG641" s="557"/>
      <c r="AH641" s="557"/>
      <c r="AI641" s="557"/>
      <c r="AJ641" s="557"/>
      <c r="AK641" s="557"/>
      <c r="AL641" s="557"/>
      <c r="AM641" s="557"/>
      <c r="AN641" s="557"/>
      <c r="AO641" s="557"/>
      <c r="AP641" s="557"/>
      <c r="AQ641" s="557"/>
      <c r="AR641" s="557"/>
      <c r="AS641" s="557"/>
      <c r="AT641" s="557"/>
      <c r="AU641" s="229"/>
      <c r="AV641" s="229"/>
      <c r="AW641" s="229"/>
      <c r="AY641" s="427" t="s">
        <v>404</v>
      </c>
      <c r="AZ641" s="427"/>
      <c r="BA641" s="427"/>
      <c r="BB641" s="427"/>
      <c r="BC641" s="427"/>
      <c r="BD641" s="427"/>
      <c r="BE641" s="427"/>
      <c r="BF641" s="427"/>
      <c r="BG641" s="427"/>
      <c r="BH641" s="427"/>
      <c r="BI641" s="427"/>
      <c r="BJ641" s="427"/>
      <c r="BK641" s="427"/>
      <c r="BL641" s="427"/>
      <c r="BM641" s="427"/>
      <c r="BN641" s="427"/>
      <c r="BO641" s="427"/>
      <c r="BP641" s="427"/>
      <c r="BQ641" s="427"/>
      <c r="BR641" s="427"/>
      <c r="BS641" s="427"/>
      <c r="BT641" s="427"/>
      <c r="BU641" s="427"/>
      <c r="BV641" s="427"/>
      <c r="BW641" s="427"/>
      <c r="BX641" s="427"/>
      <c r="BY641" s="427"/>
      <c r="BZ641" s="427"/>
      <c r="CA641" s="427"/>
      <c r="CB641" s="427"/>
      <c r="CC641" s="427"/>
      <c r="CD641" s="427"/>
      <c r="CE641" s="427"/>
      <c r="CF641" s="427"/>
      <c r="CG641" s="427"/>
      <c r="CH641" s="427"/>
      <c r="CI641" s="427"/>
      <c r="CJ641" s="427"/>
      <c r="CK641" s="427"/>
      <c r="CL641" s="427"/>
      <c r="CM641" s="427"/>
      <c r="CN641" s="427"/>
      <c r="CO641" s="427"/>
      <c r="EJ641" s="149"/>
      <c r="EK641" s="149"/>
      <c r="EL641" s="149"/>
      <c r="EM641" s="149"/>
      <c r="EN641" s="149"/>
      <c r="EO641" s="149"/>
    </row>
    <row r="642" spans="4:145" ht="14.25" customHeight="1" x14ac:dyDescent="0.35">
      <c r="EJ642" s="149"/>
      <c r="EK642" s="149"/>
      <c r="EL642" s="149"/>
      <c r="EM642" s="149"/>
      <c r="EN642" s="149"/>
      <c r="EO642" s="149"/>
    </row>
    <row r="643" spans="4:145" ht="14.25" customHeight="1" x14ac:dyDescent="0.35">
      <c r="D643" s="299" t="s">
        <v>703</v>
      </c>
      <c r="E643" s="299"/>
      <c r="F643" s="299"/>
      <c r="G643" s="299"/>
      <c r="H643" s="299"/>
      <c r="I643" s="299"/>
      <c r="J643" s="299"/>
      <c r="K643" s="299"/>
      <c r="L643" s="299"/>
      <c r="M643" s="299"/>
      <c r="N643" s="299"/>
      <c r="O643" s="299"/>
      <c r="P643" s="299"/>
      <c r="Q643" s="299"/>
      <c r="R643" s="299"/>
      <c r="S643" s="299"/>
      <c r="T643" s="299"/>
      <c r="U643" s="299"/>
      <c r="V643" s="299"/>
      <c r="W643" s="299"/>
      <c r="X643" s="299"/>
      <c r="Y643" s="299"/>
      <c r="Z643" s="299"/>
      <c r="AA643" s="299"/>
      <c r="AB643" s="299"/>
      <c r="AC643" s="299"/>
      <c r="AD643" s="299"/>
      <c r="AE643" s="299"/>
      <c r="AF643" s="299"/>
      <c r="AG643" s="299"/>
      <c r="AH643" s="299"/>
      <c r="AI643" s="299"/>
      <c r="AJ643" s="299"/>
      <c r="AK643" s="299"/>
      <c r="AL643" s="299"/>
      <c r="AM643" s="299"/>
      <c r="AN643" s="299"/>
      <c r="AO643" s="299"/>
      <c r="AP643" s="299"/>
      <c r="AQ643" s="299"/>
      <c r="AR643" s="299"/>
      <c r="AS643" s="299"/>
      <c r="AT643" s="299"/>
      <c r="AU643" s="220"/>
      <c r="AV643" s="220"/>
      <c r="AW643" s="220"/>
      <c r="AY643" s="299" t="s">
        <v>702</v>
      </c>
      <c r="AZ643" s="299"/>
      <c r="BA643" s="299"/>
      <c r="BB643" s="299"/>
      <c r="BC643" s="299"/>
      <c r="BD643" s="299"/>
      <c r="BE643" s="299"/>
      <c r="BF643" s="299"/>
      <c r="BG643" s="299"/>
      <c r="BH643" s="299"/>
      <c r="BI643" s="299"/>
      <c r="BJ643" s="299"/>
      <c r="BK643" s="299"/>
      <c r="BL643" s="299"/>
      <c r="BM643" s="299"/>
      <c r="BN643" s="299"/>
      <c r="BO643" s="299"/>
      <c r="BP643" s="299"/>
      <c r="BQ643" s="299"/>
      <c r="BR643" s="299"/>
      <c r="BS643" s="299"/>
      <c r="BT643" s="299"/>
      <c r="BU643" s="299"/>
      <c r="BV643" s="299"/>
      <c r="BW643" s="299"/>
      <c r="BX643" s="299"/>
      <c r="BY643" s="299"/>
      <c r="BZ643" s="299"/>
      <c r="CA643" s="299"/>
      <c r="CB643" s="299"/>
      <c r="CC643" s="299"/>
      <c r="CD643" s="299"/>
      <c r="CE643" s="299"/>
      <c r="CF643" s="299"/>
      <c r="CG643" s="299"/>
      <c r="CH643" s="299"/>
      <c r="CI643" s="299"/>
      <c r="CJ643" s="299"/>
      <c r="CK643" s="299"/>
      <c r="CL643" s="299"/>
      <c r="CM643" s="299"/>
      <c r="CN643" s="299"/>
      <c r="CO643" s="299"/>
      <c r="CP643" s="299"/>
      <c r="CQ643" s="299"/>
      <c r="EJ643" s="149"/>
      <c r="EK643" s="149"/>
      <c r="EL643" s="149"/>
      <c r="EM643" s="149"/>
      <c r="EN643" s="149"/>
      <c r="EO643" s="149"/>
    </row>
    <row r="644" spans="4:145" ht="14.25" customHeight="1" x14ac:dyDescent="0.35">
      <c r="D644" s="299"/>
      <c r="E644" s="299"/>
      <c r="F644" s="299"/>
      <c r="G644" s="299"/>
      <c r="H644" s="299"/>
      <c r="I644" s="299"/>
      <c r="J644" s="299"/>
      <c r="K644" s="299"/>
      <c r="L644" s="299"/>
      <c r="M644" s="299"/>
      <c r="N644" s="299"/>
      <c r="O644" s="299"/>
      <c r="P644" s="299"/>
      <c r="Q644" s="299"/>
      <c r="R644" s="299"/>
      <c r="S644" s="299"/>
      <c r="T644" s="299"/>
      <c r="U644" s="299"/>
      <c r="V644" s="299"/>
      <c r="W644" s="299"/>
      <c r="X644" s="299"/>
      <c r="Y644" s="299"/>
      <c r="Z644" s="299"/>
      <c r="AA644" s="299"/>
      <c r="AB644" s="299"/>
      <c r="AC644" s="299"/>
      <c r="AD644" s="299"/>
      <c r="AE644" s="299"/>
      <c r="AF644" s="299"/>
      <c r="AG644" s="299"/>
      <c r="AH644" s="299"/>
      <c r="AI644" s="299"/>
      <c r="AJ644" s="299"/>
      <c r="AK644" s="299"/>
      <c r="AL644" s="299"/>
      <c r="AM644" s="299"/>
      <c r="AN644" s="299"/>
      <c r="AO644" s="299"/>
      <c r="AP644" s="299"/>
      <c r="AQ644" s="299"/>
      <c r="AR644" s="299"/>
      <c r="AS644" s="299"/>
      <c r="AT644" s="299"/>
      <c r="AU644" s="220"/>
      <c r="AV644" s="220"/>
      <c r="AW644" s="220"/>
      <c r="AY644" s="300"/>
      <c r="AZ644" s="300"/>
      <c r="BA644" s="300"/>
      <c r="BB644" s="300"/>
      <c r="BC644" s="300"/>
      <c r="BD644" s="300"/>
      <c r="BE644" s="300"/>
      <c r="BF644" s="300"/>
      <c r="BG644" s="300"/>
      <c r="BH644" s="300"/>
      <c r="BI644" s="300"/>
      <c r="BJ644" s="300"/>
      <c r="BK644" s="300"/>
      <c r="BL644" s="300"/>
      <c r="BM644" s="300"/>
      <c r="BN644" s="300"/>
      <c r="BO644" s="300"/>
      <c r="BP644" s="300"/>
      <c r="BQ644" s="300"/>
      <c r="BR644" s="300"/>
      <c r="BS644" s="300"/>
      <c r="BT644" s="300"/>
      <c r="BU644" s="300"/>
      <c r="BV644" s="300"/>
      <c r="BW644" s="300"/>
      <c r="BX644" s="300"/>
      <c r="BY644" s="300"/>
      <c r="BZ644" s="300"/>
      <c r="CA644" s="300"/>
      <c r="CB644" s="300"/>
      <c r="CC644" s="300"/>
      <c r="CD644" s="300"/>
      <c r="CE644" s="300"/>
      <c r="CF644" s="300"/>
      <c r="CG644" s="300"/>
      <c r="CH644" s="300"/>
      <c r="CI644" s="300"/>
      <c r="CJ644" s="300"/>
      <c r="CK644" s="300"/>
      <c r="CL644" s="300"/>
      <c r="CM644" s="300"/>
      <c r="CN644" s="300"/>
      <c r="CO644" s="300"/>
      <c r="CP644" s="300"/>
      <c r="CQ644" s="300"/>
      <c r="EJ644" s="149"/>
      <c r="EK644" s="149" t="s">
        <v>412</v>
      </c>
      <c r="EL644" s="159" t="s">
        <v>656</v>
      </c>
      <c r="EM644" s="159" t="s">
        <v>411</v>
      </c>
      <c r="EN644" s="165"/>
      <c r="EO644" s="149"/>
    </row>
    <row r="645" spans="4:145" ht="14.25" customHeight="1" x14ac:dyDescent="0.35">
      <c r="AY645" s="21"/>
      <c r="AZ645" s="22"/>
      <c r="BA645" s="22"/>
      <c r="BB645" s="22"/>
      <c r="BC645" s="22"/>
      <c r="BD645" s="22"/>
      <c r="BE645" s="22"/>
      <c r="BF645" s="22"/>
      <c r="BG645" s="22"/>
      <c r="BH645" s="22"/>
      <c r="BI645" s="22"/>
      <c r="BJ645" s="22"/>
      <c r="BK645" s="22"/>
      <c r="BL645" s="22"/>
      <c r="BM645" s="22"/>
      <c r="BN645" s="22"/>
      <c r="BO645" s="22"/>
      <c r="BP645" s="22"/>
      <c r="BQ645" s="22"/>
      <c r="BR645" s="22"/>
      <c r="BS645" s="22"/>
      <c r="BT645" s="22"/>
      <c r="BU645" s="22"/>
      <c r="BV645" s="22"/>
      <c r="BW645" s="22"/>
      <c r="BX645" s="22"/>
      <c r="BY645" s="22"/>
      <c r="BZ645" s="22"/>
      <c r="CA645" s="22"/>
      <c r="CB645" s="22"/>
      <c r="CC645" s="22"/>
      <c r="CD645" s="22"/>
      <c r="CE645" s="22"/>
      <c r="CF645" s="22"/>
      <c r="CG645" s="22"/>
      <c r="CH645" s="22"/>
      <c r="CI645" s="22"/>
      <c r="CJ645" s="22"/>
      <c r="CK645" s="22"/>
      <c r="CL645" s="22"/>
      <c r="CM645" s="22"/>
      <c r="CN645" s="22"/>
      <c r="CO645" s="22"/>
      <c r="CP645" s="22"/>
      <c r="CQ645" s="23"/>
      <c r="EJ645" s="149"/>
      <c r="EK645" s="149" t="s">
        <v>407</v>
      </c>
      <c r="EL645" s="160">
        <v>53</v>
      </c>
      <c r="EM645" s="160">
        <v>54</v>
      </c>
      <c r="EN645" s="160"/>
      <c r="EO645" s="149"/>
    </row>
    <row r="646" spans="4:145" ht="14.25" customHeight="1" x14ac:dyDescent="0.35">
      <c r="AY646" s="24"/>
      <c r="AZ646" s="6"/>
      <c r="BA646" s="6"/>
      <c r="BB646" s="6"/>
      <c r="BC646" s="6"/>
      <c r="BD646" s="6"/>
      <c r="BE646" s="6"/>
      <c r="BF646" s="6"/>
      <c r="BG646" s="6"/>
      <c r="BH646" s="6"/>
      <c r="BI646" s="6"/>
      <c r="BJ646" s="6"/>
      <c r="BK646" s="6"/>
      <c r="BL646" s="6"/>
      <c r="BM646" s="6"/>
      <c r="BN646" s="6"/>
      <c r="BO646" s="6"/>
      <c r="BP646" s="74"/>
      <c r="BQ646" s="74"/>
      <c r="BR646" s="74"/>
      <c r="BS646" s="74"/>
      <c r="BT646" s="74"/>
      <c r="BU646" s="74"/>
      <c r="BV646" s="74"/>
      <c r="BW646" s="74"/>
      <c r="BX646" s="74"/>
      <c r="BZ646" s="565" t="s">
        <v>418</v>
      </c>
      <c r="CA646" s="565"/>
      <c r="CB646" s="565"/>
      <c r="CC646" s="565"/>
      <c r="CD646" s="565"/>
      <c r="CE646" s="565"/>
      <c r="CF646" s="565"/>
      <c r="CG646" s="565"/>
      <c r="CH646" s="565"/>
      <c r="CI646" s="565"/>
      <c r="CJ646" s="565"/>
      <c r="CK646" s="74"/>
      <c r="CL646" s="74"/>
      <c r="CM646" s="74"/>
      <c r="CN646" s="74"/>
      <c r="CO646" s="74"/>
      <c r="CP646" s="6"/>
      <c r="CQ646" s="25"/>
      <c r="EJ646" s="149"/>
      <c r="EK646" s="149" t="s">
        <v>408</v>
      </c>
      <c r="EL646" s="160">
        <v>52</v>
      </c>
      <c r="EM646" s="160">
        <v>52</v>
      </c>
      <c r="EN646" s="160"/>
      <c r="EO646" s="149"/>
    </row>
    <row r="647" spans="4:145" ht="14.25" customHeight="1" x14ac:dyDescent="0.35">
      <c r="AY647" s="24"/>
      <c r="AZ647" s="6"/>
      <c r="BA647" s="6"/>
      <c r="BB647" s="6"/>
      <c r="BC647" s="6"/>
      <c r="BD647" s="6"/>
      <c r="BE647" s="6"/>
      <c r="BF647" s="6"/>
      <c r="BG647" s="6"/>
      <c r="BH647" s="6"/>
      <c r="BI647" s="6"/>
      <c r="BJ647" s="6"/>
      <c r="BK647" s="6"/>
      <c r="BL647" s="6"/>
      <c r="BM647" s="6"/>
      <c r="BN647" s="6"/>
      <c r="BO647" s="6"/>
      <c r="BP647" s="74"/>
      <c r="BQ647" s="74"/>
      <c r="BR647" s="74"/>
      <c r="BS647" s="74"/>
      <c r="BT647" s="74"/>
      <c r="BU647" s="74"/>
      <c r="BV647" s="74"/>
      <c r="BW647" s="74"/>
      <c r="BX647" s="74"/>
      <c r="BZ647" s="565"/>
      <c r="CA647" s="565"/>
      <c r="CB647" s="565"/>
      <c r="CC647" s="565"/>
      <c r="CD647" s="565"/>
      <c r="CE647" s="565"/>
      <c r="CF647" s="565"/>
      <c r="CG647" s="565"/>
      <c r="CH647" s="565"/>
      <c r="CI647" s="565"/>
      <c r="CJ647" s="565"/>
      <c r="CK647" s="74"/>
      <c r="CL647" s="74"/>
      <c r="CM647" s="74"/>
      <c r="CN647" s="74"/>
      <c r="CO647" s="74"/>
      <c r="CP647" s="6"/>
      <c r="CQ647" s="25"/>
      <c r="EJ647" s="149"/>
      <c r="EK647" s="149" t="s">
        <v>409</v>
      </c>
      <c r="EL647" s="160">
        <v>48</v>
      </c>
      <c r="EM647" s="160">
        <v>49</v>
      </c>
      <c r="EN647" s="160"/>
      <c r="EO647" s="149"/>
    </row>
    <row r="648" spans="4:145" ht="14.25" customHeight="1" x14ac:dyDescent="0.35">
      <c r="AY648" s="24"/>
      <c r="AZ648" s="6"/>
      <c r="BA648" s="6"/>
      <c r="BB648" s="6"/>
      <c r="BC648" s="6"/>
      <c r="BD648" s="6"/>
      <c r="BE648" s="6"/>
      <c r="BF648" s="6"/>
      <c r="BG648" s="6"/>
      <c r="BH648" s="6"/>
      <c r="BI648" s="6"/>
      <c r="BJ648" s="6"/>
      <c r="BK648" s="6"/>
      <c r="BL648" s="6"/>
      <c r="BM648" s="6"/>
      <c r="BN648" s="6"/>
      <c r="BO648" s="6"/>
      <c r="BP648" s="6"/>
      <c r="BQ648" s="6"/>
      <c r="BR648" s="6"/>
      <c r="BS648" s="6"/>
      <c r="BT648" s="6"/>
      <c r="BU648" s="6"/>
      <c r="BV648" s="6"/>
      <c r="BW648" s="6"/>
      <c r="BX648" s="6"/>
      <c r="BY648" s="6"/>
      <c r="BZ648" s="6"/>
      <c r="CA648" s="6"/>
      <c r="CB648" s="6"/>
      <c r="CC648" s="6"/>
      <c r="CD648" s="6"/>
      <c r="CE648" s="6"/>
      <c r="CF648" s="6"/>
      <c r="CG648" s="6"/>
      <c r="CH648" s="6"/>
      <c r="CI648" s="6"/>
      <c r="CJ648" s="6"/>
      <c r="CK648" s="6"/>
      <c r="CL648" s="6"/>
      <c r="CM648" s="6"/>
      <c r="CN648" s="6"/>
      <c r="CO648" s="6"/>
      <c r="CP648" s="6"/>
      <c r="CQ648" s="25"/>
      <c r="EJ648" s="149"/>
      <c r="EK648" s="149" t="s">
        <v>410</v>
      </c>
      <c r="EL648" s="160">
        <v>53</v>
      </c>
      <c r="EM648" s="160">
        <v>51</v>
      </c>
      <c r="EN648" s="160"/>
      <c r="EO648" s="149"/>
    </row>
    <row r="649" spans="4:145" ht="14.25" customHeight="1" x14ac:dyDescent="0.35">
      <c r="AY649" s="24"/>
      <c r="AZ649" s="6"/>
      <c r="BA649" s="6"/>
      <c r="CJ649" s="78"/>
      <c r="CK649" s="78"/>
      <c r="CL649" s="78"/>
      <c r="CM649" s="78"/>
      <c r="CN649" s="78"/>
      <c r="CO649" s="78"/>
      <c r="CP649" s="6"/>
      <c r="CQ649" s="25"/>
      <c r="EJ649" s="149"/>
      <c r="EK649" s="149" t="s">
        <v>413</v>
      </c>
      <c r="EL649" s="160">
        <v>52</v>
      </c>
      <c r="EM649" s="160">
        <v>52</v>
      </c>
      <c r="EN649" s="160"/>
      <c r="EO649" s="149"/>
    </row>
    <row r="650" spans="4:145" ht="14.25" customHeight="1" x14ac:dyDescent="0.45">
      <c r="AY650" s="24"/>
      <c r="AZ650" s="6"/>
      <c r="BA650" s="6"/>
      <c r="BC650" s="559" t="s">
        <v>414</v>
      </c>
      <c r="BD650" s="559"/>
      <c r="BE650" s="559"/>
      <c r="BF650" s="559"/>
      <c r="BG650" s="559"/>
      <c r="BH650" s="559"/>
      <c r="BI650" s="559"/>
      <c r="BJ650" s="559"/>
      <c r="BK650" s="559"/>
      <c r="BL650" s="559"/>
      <c r="BM650" s="559"/>
      <c r="BN650" s="559"/>
      <c r="BO650" s="559"/>
      <c r="BP650" s="559"/>
      <c r="BQ650" s="559"/>
      <c r="BR650" s="559"/>
      <c r="BS650" s="559"/>
      <c r="BT650" s="559"/>
      <c r="BU650" s="78"/>
      <c r="BV650" s="78"/>
      <c r="BW650" s="78"/>
      <c r="BY650" s="78"/>
      <c r="BZ650" s="562">
        <v>33</v>
      </c>
      <c r="CA650" s="562"/>
      <c r="CB650" s="562"/>
      <c r="CC650" s="562"/>
      <c r="CD650" s="562"/>
      <c r="CE650" s="562"/>
      <c r="CF650" s="562"/>
      <c r="CG650" s="562"/>
      <c r="CH650" s="562"/>
      <c r="CI650" s="562"/>
      <c r="CJ650" s="562"/>
      <c r="CK650" s="76"/>
      <c r="CL650" s="76"/>
      <c r="CM650" s="76"/>
      <c r="CN650" s="76"/>
      <c r="CO650" s="76"/>
      <c r="CP650" s="6"/>
      <c r="CQ650" s="25"/>
      <c r="EJ650" s="149"/>
      <c r="EK650" s="149"/>
      <c r="EL650" s="149"/>
      <c r="EM650" s="149"/>
      <c r="EN650" s="149"/>
      <c r="EO650" s="149"/>
    </row>
    <row r="651" spans="4:145" ht="14.25" customHeight="1" x14ac:dyDescent="0.45">
      <c r="AY651" s="24"/>
      <c r="AZ651" s="6"/>
      <c r="BA651" s="6"/>
      <c r="BC651" s="75"/>
      <c r="BD651" s="75"/>
      <c r="BE651" s="75"/>
      <c r="BF651" s="75"/>
      <c r="BG651" s="75"/>
      <c r="BH651" s="75"/>
      <c r="BI651" s="75"/>
      <c r="BJ651" s="75"/>
      <c r="BK651" s="75"/>
      <c r="BL651" s="75"/>
      <c r="BM651" s="75"/>
      <c r="BN651" s="75"/>
      <c r="BO651" s="6"/>
      <c r="BP651" s="6"/>
      <c r="BQ651" s="76"/>
      <c r="BR651" s="76"/>
      <c r="BS651" s="76"/>
      <c r="BT651" s="76"/>
      <c r="BU651" s="76"/>
      <c r="BV651" s="76"/>
      <c r="BW651" s="76"/>
      <c r="BX651" s="76"/>
      <c r="BY651" s="76"/>
      <c r="BZ651" s="76"/>
      <c r="CA651" s="76"/>
      <c r="CB651" s="76"/>
      <c r="CC651" s="76"/>
      <c r="CD651" s="76"/>
      <c r="CE651" s="76"/>
      <c r="CF651" s="76"/>
      <c r="CG651" s="76"/>
      <c r="CH651" s="76"/>
      <c r="CI651" s="76"/>
      <c r="CJ651" s="76"/>
      <c r="CK651" s="79"/>
      <c r="CL651" s="79"/>
      <c r="CM651" s="79"/>
      <c r="CN651" s="79"/>
      <c r="CO651" s="79"/>
      <c r="CP651" s="6"/>
      <c r="CQ651" s="25"/>
      <c r="EJ651" s="149"/>
      <c r="EK651" s="149"/>
      <c r="EL651" s="149"/>
      <c r="EM651" s="149"/>
      <c r="EN651" s="149"/>
      <c r="EO651" s="149"/>
    </row>
    <row r="652" spans="4:145" ht="14.25" customHeight="1" x14ac:dyDescent="0.45">
      <c r="AY652" s="24"/>
      <c r="AZ652" s="6"/>
      <c r="BA652" s="6"/>
      <c r="BC652" s="560" t="s">
        <v>415</v>
      </c>
      <c r="BD652" s="560"/>
      <c r="BE652" s="560"/>
      <c r="BF652" s="560"/>
      <c r="BG652" s="560"/>
      <c r="BH652" s="560"/>
      <c r="BI652" s="560"/>
      <c r="BJ652" s="560"/>
      <c r="BK652" s="560"/>
      <c r="BL652" s="560"/>
      <c r="BM652" s="560"/>
      <c r="BN652" s="560"/>
      <c r="BO652" s="560"/>
      <c r="BP652" s="560"/>
      <c r="BQ652" s="560"/>
      <c r="BR652" s="560"/>
      <c r="BS652" s="560"/>
      <c r="BT652" s="560"/>
      <c r="BU652" s="79"/>
      <c r="BV652" s="79"/>
      <c r="BW652" s="79"/>
      <c r="BX652" s="79"/>
      <c r="BY652" s="79"/>
      <c r="BZ652" s="561">
        <v>2</v>
      </c>
      <c r="CA652" s="561"/>
      <c r="CB652" s="561"/>
      <c r="CC652" s="561"/>
      <c r="CD652" s="561"/>
      <c r="CE652" s="561"/>
      <c r="CF652" s="561"/>
      <c r="CG652" s="561"/>
      <c r="CH652" s="561"/>
      <c r="CI652" s="561"/>
      <c r="CJ652" s="561"/>
      <c r="CK652" s="76"/>
      <c r="CL652" s="76"/>
      <c r="CM652" s="76"/>
      <c r="CN652" s="76"/>
      <c r="CO652" s="76"/>
      <c r="CP652" s="6"/>
      <c r="CQ652" s="25"/>
      <c r="EJ652" s="149"/>
      <c r="EK652" s="149"/>
      <c r="EL652" s="149"/>
      <c r="EM652" s="149"/>
      <c r="EN652" s="149"/>
      <c r="EO652" s="149"/>
    </row>
    <row r="653" spans="4:145" ht="14.25" customHeight="1" x14ac:dyDescent="0.45">
      <c r="AY653" s="24"/>
      <c r="AZ653" s="6"/>
      <c r="BA653" s="6"/>
      <c r="BC653" s="75"/>
      <c r="BD653" s="75"/>
      <c r="BE653" s="75"/>
      <c r="BF653" s="75"/>
      <c r="BG653" s="75"/>
      <c r="BH653" s="75"/>
      <c r="BI653" s="75"/>
      <c r="BJ653" s="75"/>
      <c r="BK653" s="75"/>
      <c r="BL653" s="75"/>
      <c r="BM653" s="75"/>
      <c r="BN653" s="75"/>
      <c r="BO653" s="6"/>
      <c r="BP653" s="6"/>
      <c r="BQ653" s="76"/>
      <c r="BR653" s="76"/>
      <c r="BS653" s="76"/>
      <c r="BT653" s="76"/>
      <c r="BU653" s="76"/>
      <c r="BV653" s="76"/>
      <c r="BW653" s="76"/>
      <c r="BX653" s="76"/>
      <c r="BY653" s="76"/>
      <c r="BZ653" s="76"/>
      <c r="CA653" s="76"/>
      <c r="CB653" s="76"/>
      <c r="CC653" s="76"/>
      <c r="CD653" s="76"/>
      <c r="CE653" s="76"/>
      <c r="CF653" s="76"/>
      <c r="CG653" s="76"/>
      <c r="CH653" s="76"/>
      <c r="CI653" s="76"/>
      <c r="CJ653" s="76"/>
      <c r="CK653" s="80"/>
      <c r="CL653" s="80"/>
      <c r="CM653" s="80"/>
      <c r="CN653" s="80"/>
      <c r="CO653" s="80"/>
      <c r="CP653" s="6"/>
      <c r="CQ653" s="25"/>
      <c r="EJ653" s="149"/>
      <c r="EK653" s="149"/>
      <c r="EL653" s="149"/>
      <c r="EM653" s="149"/>
      <c r="EN653" s="149"/>
      <c r="EO653" s="149"/>
    </row>
    <row r="654" spans="4:145" ht="14.25" customHeight="1" x14ac:dyDescent="0.45">
      <c r="AY654" s="24"/>
      <c r="AZ654" s="6"/>
      <c r="BA654" s="6"/>
      <c r="BC654" s="563" t="s">
        <v>416</v>
      </c>
      <c r="BD654" s="563"/>
      <c r="BE654" s="563"/>
      <c r="BF654" s="563"/>
      <c r="BG654" s="563"/>
      <c r="BH654" s="563"/>
      <c r="BI654" s="563"/>
      <c r="BJ654" s="563"/>
      <c r="BK654" s="563"/>
      <c r="BL654" s="563"/>
      <c r="BM654" s="563"/>
      <c r="BN654" s="563"/>
      <c r="BO654" s="563"/>
      <c r="BP654" s="563"/>
      <c r="BQ654" s="563"/>
      <c r="BR654" s="563"/>
      <c r="BS654" s="563"/>
      <c r="BT654" s="563"/>
      <c r="BU654" s="80"/>
      <c r="BV654" s="80"/>
      <c r="BW654" s="80"/>
      <c r="BX654" s="80"/>
      <c r="BY654" s="80"/>
      <c r="BZ654" s="564">
        <v>2</v>
      </c>
      <c r="CA654" s="564"/>
      <c r="CB654" s="564"/>
      <c r="CC654" s="564"/>
      <c r="CD654" s="564"/>
      <c r="CE654" s="564"/>
      <c r="CF654" s="564"/>
      <c r="CG654" s="564"/>
      <c r="CH654" s="564"/>
      <c r="CI654" s="564"/>
      <c r="CJ654" s="564"/>
      <c r="CK654" s="76"/>
      <c r="CL654" s="76"/>
      <c r="CM654" s="76"/>
      <c r="CN654" s="76"/>
      <c r="CO654" s="76"/>
      <c r="CP654" s="6"/>
      <c r="CQ654" s="25"/>
      <c r="EJ654" s="149"/>
      <c r="EK654" s="149"/>
      <c r="EL654" s="149"/>
      <c r="EM654" s="149"/>
      <c r="EN654" s="149"/>
      <c r="EO654" s="149"/>
    </row>
    <row r="655" spans="4:145" ht="14.25" customHeight="1" x14ac:dyDescent="0.45">
      <c r="AY655" s="24"/>
      <c r="AZ655" s="6"/>
      <c r="BA655" s="6"/>
      <c r="BC655" s="75"/>
      <c r="BD655" s="75"/>
      <c r="BE655" s="75"/>
      <c r="BF655" s="75"/>
      <c r="BG655" s="75"/>
      <c r="BH655" s="75"/>
      <c r="BI655" s="75"/>
      <c r="BJ655" s="75"/>
      <c r="BK655" s="75"/>
      <c r="BL655" s="75"/>
      <c r="BM655" s="75"/>
      <c r="BN655" s="75"/>
      <c r="BO655" s="6"/>
      <c r="BP655" s="6"/>
      <c r="BQ655" s="76"/>
      <c r="BR655" s="76"/>
      <c r="BS655" s="76"/>
      <c r="BT655" s="76"/>
      <c r="BU655" s="76"/>
      <c r="BV655" s="76"/>
      <c r="BW655" s="76"/>
      <c r="BX655" s="76"/>
      <c r="BY655" s="76"/>
      <c r="BZ655" s="76"/>
      <c r="CA655" s="76"/>
      <c r="CB655" s="76"/>
      <c r="CC655" s="76"/>
      <c r="CD655" s="76"/>
      <c r="CE655" s="76"/>
      <c r="CF655" s="76"/>
      <c r="CG655" s="76"/>
      <c r="CH655" s="76"/>
      <c r="CI655" s="76"/>
      <c r="CJ655" s="76"/>
      <c r="CK655" s="81"/>
      <c r="CL655" s="81"/>
      <c r="CM655" s="81"/>
      <c r="CN655" s="81"/>
      <c r="CO655" s="81"/>
      <c r="CP655" s="6"/>
      <c r="CQ655" s="25"/>
      <c r="EJ655" s="149"/>
      <c r="EK655" s="149"/>
      <c r="EL655" s="149"/>
      <c r="EM655" s="149"/>
      <c r="EN655" s="149"/>
      <c r="EO655" s="149"/>
    </row>
    <row r="656" spans="4:145" ht="14.25" customHeight="1" x14ac:dyDescent="0.35">
      <c r="AY656" s="24"/>
      <c r="AZ656" s="6"/>
      <c r="BA656" s="6"/>
      <c r="BB656" s="75"/>
      <c r="BC656" s="612" t="s">
        <v>417</v>
      </c>
      <c r="BD656" s="612"/>
      <c r="BE656" s="612"/>
      <c r="BF656" s="612"/>
      <c r="BG656" s="612"/>
      <c r="BH656" s="612"/>
      <c r="BI656" s="612"/>
      <c r="BJ656" s="612"/>
      <c r="BK656" s="612"/>
      <c r="BL656" s="612"/>
      <c r="BM656" s="612"/>
      <c r="BN656" s="612"/>
      <c r="BO656" s="612"/>
      <c r="BP656" s="612"/>
      <c r="BQ656" s="612"/>
      <c r="BR656" s="612"/>
      <c r="BS656" s="612"/>
      <c r="BT656" s="612"/>
      <c r="BU656" s="81"/>
      <c r="BV656" s="81"/>
      <c r="BW656" s="81"/>
      <c r="BX656" s="81"/>
      <c r="BY656" s="81"/>
      <c r="BZ656" s="713">
        <v>0</v>
      </c>
      <c r="CA656" s="713"/>
      <c r="CB656" s="713"/>
      <c r="CC656" s="713"/>
      <c r="CD656" s="713"/>
      <c r="CE656" s="713"/>
      <c r="CF656" s="713"/>
      <c r="CG656" s="713"/>
      <c r="CH656" s="713"/>
      <c r="CI656" s="713"/>
      <c r="CJ656" s="713"/>
      <c r="CK656" s="77"/>
      <c r="CL656" s="77"/>
      <c r="CM656" s="77"/>
      <c r="CN656" s="77"/>
      <c r="CO656" s="77"/>
      <c r="CP656" s="6"/>
      <c r="CQ656" s="25"/>
    </row>
    <row r="657" spans="1:95" ht="14.25" customHeight="1" x14ac:dyDescent="0.45">
      <c r="AY657" s="24"/>
      <c r="AZ657" s="6"/>
      <c r="BA657" s="6"/>
      <c r="BB657" s="82"/>
      <c r="BC657" s="82"/>
      <c r="BD657" s="82"/>
      <c r="BE657" s="82"/>
      <c r="BF657" s="82"/>
      <c r="BG657" s="82"/>
      <c r="BH657" s="82"/>
      <c r="BI657" s="82"/>
      <c r="BJ657" s="82"/>
      <c r="BK657" s="82"/>
      <c r="BL657" s="82"/>
      <c r="BM657" s="82"/>
      <c r="BN657" s="83"/>
      <c r="BO657" s="83"/>
      <c r="BP657" s="84"/>
      <c r="BQ657" s="84"/>
      <c r="BR657" s="84"/>
      <c r="BS657" s="84"/>
      <c r="BT657" s="84"/>
      <c r="BU657" s="84"/>
      <c r="BV657" s="84"/>
      <c r="BW657" s="84"/>
      <c r="BX657" s="84"/>
      <c r="BY657" s="84"/>
      <c r="BZ657" s="84"/>
      <c r="CA657" s="85"/>
      <c r="CB657" s="85"/>
      <c r="CC657" s="85"/>
      <c r="CD657" s="85"/>
      <c r="CE657" s="84"/>
      <c r="CF657" s="84"/>
      <c r="CG657" s="84"/>
      <c r="CH657" s="84"/>
      <c r="CI657" s="84"/>
      <c r="CJ657" s="84"/>
      <c r="CK657" s="84"/>
      <c r="CL657" s="84"/>
      <c r="CM657" s="84"/>
      <c r="CN657" s="84"/>
      <c r="CO657" s="84"/>
      <c r="CP657" s="6"/>
      <c r="CQ657" s="25"/>
    </row>
    <row r="658" spans="1:95" ht="14.25" customHeight="1" x14ac:dyDescent="0.35">
      <c r="AY658" s="24"/>
      <c r="AZ658" s="6"/>
      <c r="BA658" s="6"/>
      <c r="BB658" s="6"/>
      <c r="BC658" s="6"/>
      <c r="BD658" s="6"/>
      <c r="BE658" s="6"/>
      <c r="BF658" s="6"/>
      <c r="BG658" s="6"/>
      <c r="BH658" s="6"/>
      <c r="BI658" s="6"/>
      <c r="BJ658" s="6"/>
      <c r="BK658" s="6"/>
      <c r="BL658" s="6"/>
      <c r="BM658" s="6"/>
      <c r="BN658" s="6"/>
      <c r="BO658" s="6"/>
      <c r="BP658" s="6"/>
      <c r="BQ658" s="6"/>
      <c r="BR658" s="6"/>
      <c r="BS658" s="6"/>
      <c r="BT658" s="6"/>
      <c r="BU658" s="6"/>
      <c r="BV658" s="6"/>
      <c r="BW658" s="6"/>
      <c r="BX658" s="6"/>
      <c r="BY658" s="6"/>
      <c r="BZ658" s="6"/>
      <c r="CA658" s="6"/>
      <c r="CB658" s="6"/>
      <c r="CC658" s="6"/>
      <c r="CD658" s="6"/>
      <c r="CE658" s="6"/>
      <c r="CF658" s="6"/>
      <c r="CG658" s="6"/>
      <c r="CH658" s="6"/>
      <c r="CI658" s="6"/>
      <c r="CJ658" s="6"/>
      <c r="CK658" s="6"/>
      <c r="CL658" s="6"/>
      <c r="CM658" s="6"/>
      <c r="CN658" s="6"/>
      <c r="CO658" s="6"/>
      <c r="CP658" s="6"/>
      <c r="CQ658" s="25"/>
    </row>
    <row r="659" spans="1:95" ht="14.25" customHeight="1" x14ac:dyDescent="0.35">
      <c r="AY659" s="26"/>
      <c r="AZ659" s="27"/>
      <c r="BA659" s="27"/>
      <c r="BB659" s="27"/>
      <c r="BC659" s="27"/>
      <c r="BD659" s="27"/>
      <c r="BE659" s="27"/>
      <c r="BF659" s="27"/>
      <c r="BG659" s="27"/>
      <c r="BH659" s="27"/>
      <c r="BI659" s="27"/>
      <c r="BJ659" s="27"/>
      <c r="BK659" s="27"/>
      <c r="BL659" s="27"/>
      <c r="BM659" s="27"/>
      <c r="BN659" s="27"/>
      <c r="BO659" s="27"/>
      <c r="BP659" s="27"/>
      <c r="BQ659" s="27"/>
      <c r="BR659" s="27"/>
      <c r="BS659" s="27"/>
      <c r="BT659" s="27"/>
      <c r="BU659" s="27"/>
      <c r="BV659" s="27"/>
      <c r="BW659" s="27"/>
      <c r="BX659" s="27"/>
      <c r="BY659" s="27"/>
      <c r="BZ659" s="27"/>
      <c r="CA659" s="27"/>
      <c r="CB659" s="27"/>
      <c r="CC659" s="27"/>
      <c r="CD659" s="27"/>
      <c r="CE659" s="27"/>
      <c r="CF659" s="27"/>
      <c r="CG659" s="27"/>
      <c r="CH659" s="27"/>
      <c r="CI659" s="27"/>
      <c r="CJ659" s="27"/>
      <c r="CK659" s="27"/>
      <c r="CL659" s="27"/>
      <c r="CM659" s="27"/>
      <c r="CN659" s="27"/>
      <c r="CO659" s="27"/>
      <c r="CP659" s="27"/>
      <c r="CQ659" s="28"/>
    </row>
    <row r="660" spans="1:95" ht="14.25" customHeight="1" x14ac:dyDescent="0.35">
      <c r="D660" s="557" t="s">
        <v>833</v>
      </c>
      <c r="E660" s="557"/>
      <c r="F660" s="557"/>
      <c r="G660" s="557"/>
      <c r="H660" s="557"/>
      <c r="I660" s="557"/>
      <c r="J660" s="557"/>
      <c r="K660" s="557"/>
      <c r="L660" s="557"/>
      <c r="M660" s="557"/>
      <c r="N660" s="557"/>
      <c r="O660" s="557"/>
      <c r="P660" s="557"/>
      <c r="Q660" s="557"/>
      <c r="R660" s="557"/>
      <c r="S660" s="557"/>
      <c r="T660" s="557"/>
      <c r="U660" s="557"/>
      <c r="V660" s="557"/>
      <c r="W660" s="557"/>
      <c r="X660" s="557"/>
      <c r="Y660" s="557"/>
      <c r="Z660" s="557"/>
      <c r="AA660" s="557"/>
      <c r="AB660" s="557"/>
      <c r="AC660" s="557"/>
      <c r="AD660" s="557"/>
      <c r="AE660" s="557"/>
      <c r="AF660" s="557"/>
      <c r="AG660" s="557"/>
      <c r="AH660" s="557"/>
      <c r="AI660" s="557"/>
      <c r="AJ660" s="557"/>
      <c r="AK660" s="557"/>
      <c r="AL660" s="557"/>
      <c r="AM660" s="557"/>
      <c r="AN660" s="557"/>
      <c r="AO660" s="557"/>
      <c r="AP660" s="557"/>
      <c r="AQ660" s="557"/>
      <c r="AR660" s="557"/>
      <c r="AS660" s="557"/>
      <c r="AT660" s="557"/>
      <c r="AU660" s="229"/>
      <c r="AV660" s="229"/>
      <c r="AW660" s="229"/>
      <c r="AY660" s="427" t="s">
        <v>939</v>
      </c>
      <c r="AZ660" s="427"/>
      <c r="BA660" s="427"/>
      <c r="BB660" s="427"/>
      <c r="BC660" s="427"/>
      <c r="BD660" s="427"/>
      <c r="BE660" s="427"/>
      <c r="BF660" s="427"/>
      <c r="BG660" s="427"/>
      <c r="BH660" s="427"/>
      <c r="BI660" s="427"/>
      <c r="BJ660" s="427"/>
      <c r="BK660" s="427"/>
      <c r="BL660" s="427"/>
      <c r="BM660" s="427"/>
      <c r="BN660" s="427"/>
      <c r="BO660" s="427"/>
      <c r="BP660" s="427"/>
      <c r="BQ660" s="427"/>
      <c r="BR660" s="427"/>
      <c r="BS660" s="427"/>
      <c r="BT660" s="427"/>
      <c r="BU660" s="427"/>
      <c r="BV660" s="427"/>
      <c r="BW660" s="427"/>
      <c r="BX660" s="427"/>
      <c r="BY660" s="427"/>
      <c r="BZ660" s="427"/>
      <c r="CA660" s="427"/>
      <c r="CB660" s="427"/>
      <c r="CC660" s="427"/>
      <c r="CD660" s="427"/>
      <c r="CE660" s="427"/>
      <c r="CF660" s="427"/>
      <c r="CG660" s="427"/>
      <c r="CH660" s="427"/>
      <c r="CI660" s="427"/>
      <c r="CJ660" s="427"/>
      <c r="CK660" s="427"/>
      <c r="CL660" s="427"/>
      <c r="CM660" s="427"/>
      <c r="CN660" s="427"/>
      <c r="CO660" s="427"/>
    </row>
    <row r="661" spans="1:95" ht="14.25" customHeight="1" x14ac:dyDescent="0.35"/>
    <row r="662" spans="1:95" ht="14.25" customHeight="1" x14ac:dyDescent="0.35"/>
    <row r="663" spans="1:95" ht="14.25" customHeight="1" x14ac:dyDescent="0.35">
      <c r="A663" s="297"/>
      <c r="B663" s="297"/>
      <c r="C663" s="297"/>
      <c r="D663" s="297"/>
      <c r="E663" s="297"/>
      <c r="F663" s="297"/>
      <c r="G663" s="297"/>
      <c r="H663" s="297"/>
      <c r="I663" s="297"/>
      <c r="J663" s="297"/>
      <c r="K663" s="297"/>
      <c r="L663" s="297"/>
      <c r="M663" s="297"/>
      <c r="N663" s="297"/>
      <c r="O663" s="297"/>
      <c r="P663" s="297"/>
      <c r="Q663" s="297"/>
      <c r="R663" s="297"/>
      <c r="S663" s="297"/>
      <c r="T663" s="297"/>
      <c r="U663" s="297"/>
      <c r="V663" s="297"/>
      <c r="W663" s="297"/>
      <c r="X663" s="297"/>
      <c r="Y663" s="297"/>
      <c r="Z663" s="297"/>
      <c r="AA663" s="297"/>
      <c r="AB663" s="297"/>
      <c r="AC663" s="297"/>
      <c r="AD663" s="297"/>
      <c r="AE663" s="297"/>
      <c r="AF663" s="297"/>
      <c r="AG663" s="297"/>
      <c r="AH663" s="297"/>
      <c r="AI663" s="297"/>
      <c r="AJ663" s="297"/>
      <c r="AK663" s="297"/>
      <c r="AL663" s="297"/>
      <c r="AM663" s="297"/>
      <c r="AN663" s="297"/>
      <c r="AO663" s="297"/>
      <c r="AP663" s="297"/>
      <c r="AQ663" s="297"/>
      <c r="AR663" s="297"/>
      <c r="AS663" s="297"/>
      <c r="AT663" s="297"/>
      <c r="AU663" s="297"/>
      <c r="AV663" s="297"/>
      <c r="AW663" s="297"/>
      <c r="AX663" s="297"/>
      <c r="AY663" s="297"/>
      <c r="AZ663" s="297"/>
      <c r="BA663" s="297"/>
      <c r="BB663" s="297"/>
      <c r="BC663" s="297"/>
      <c r="BD663" s="297"/>
      <c r="BE663" s="297"/>
      <c r="BF663" s="297"/>
      <c r="BG663" s="297"/>
      <c r="BH663" s="297"/>
      <c r="BI663" s="297"/>
      <c r="BJ663" s="297"/>
      <c r="BK663" s="297"/>
      <c r="BL663" s="297"/>
      <c r="BM663" s="297"/>
      <c r="BN663" s="297"/>
      <c r="BO663" s="297"/>
      <c r="BP663" s="297"/>
      <c r="BQ663" s="297"/>
      <c r="BR663" s="297"/>
      <c r="BS663" s="297"/>
      <c r="BT663" s="297"/>
      <c r="BU663" s="297"/>
      <c r="BV663" s="297"/>
      <c r="BW663" s="297"/>
      <c r="BX663" s="297"/>
      <c r="BY663" s="297"/>
      <c r="BZ663" s="297"/>
      <c r="CA663" s="297"/>
      <c r="CB663" s="297"/>
      <c r="CC663" s="297"/>
      <c r="CD663" s="297"/>
      <c r="CE663" s="297"/>
      <c r="CF663" s="297"/>
      <c r="CG663" s="297"/>
      <c r="CH663" s="297"/>
      <c r="CI663" s="297"/>
      <c r="CJ663" s="297"/>
      <c r="CK663" s="297"/>
      <c r="CL663" s="297"/>
      <c r="CM663" s="297"/>
      <c r="CN663" s="297"/>
      <c r="CO663" s="297"/>
      <c r="CP663" s="297"/>
      <c r="CQ663" s="297"/>
    </row>
    <row r="664" spans="1:95" ht="14.25" customHeight="1" x14ac:dyDescent="0.35">
      <c r="A664" s="297"/>
      <c r="B664" s="297"/>
      <c r="C664" s="297"/>
      <c r="D664" s="297"/>
      <c r="E664" s="297"/>
      <c r="F664" s="297"/>
      <c r="G664" s="297"/>
      <c r="H664" s="297"/>
      <c r="I664" s="297"/>
      <c r="J664" s="297"/>
      <c r="K664" s="297"/>
      <c r="L664" s="297"/>
      <c r="M664" s="297"/>
      <c r="N664" s="297"/>
      <c r="O664" s="297"/>
      <c r="P664" s="297"/>
      <c r="Q664" s="297"/>
      <c r="R664" s="297"/>
      <c r="S664" s="297"/>
      <c r="T664" s="297"/>
      <c r="U664" s="297"/>
      <c r="V664" s="297"/>
      <c r="W664" s="297"/>
      <c r="X664" s="297"/>
      <c r="Y664" s="297"/>
      <c r="Z664" s="297"/>
      <c r="AA664" s="297"/>
      <c r="AB664" s="297"/>
      <c r="AC664" s="297"/>
      <c r="AD664" s="297"/>
      <c r="AE664" s="297"/>
      <c r="AF664" s="297"/>
      <c r="AG664" s="297"/>
      <c r="AH664" s="297"/>
      <c r="AI664" s="297"/>
      <c r="AJ664" s="297"/>
      <c r="AK664" s="297"/>
      <c r="AL664" s="297"/>
      <c r="AM664" s="297"/>
      <c r="AN664" s="297"/>
      <c r="AO664" s="297"/>
      <c r="AP664" s="297"/>
      <c r="AQ664" s="297"/>
      <c r="AR664" s="297"/>
      <c r="AS664" s="297"/>
      <c r="AT664" s="297"/>
      <c r="AU664" s="297"/>
      <c r="AV664" s="297"/>
      <c r="AW664" s="297"/>
      <c r="AX664" s="297"/>
      <c r="AY664" s="297"/>
      <c r="AZ664" s="297"/>
      <c r="BA664" s="297"/>
      <c r="BB664" s="297"/>
      <c r="BC664" s="297"/>
      <c r="BD664" s="297"/>
      <c r="BE664" s="297"/>
      <c r="BF664" s="297"/>
      <c r="BG664" s="297"/>
      <c r="BH664" s="297"/>
      <c r="BI664" s="297"/>
      <c r="BJ664" s="297"/>
      <c r="BK664" s="297"/>
      <c r="BL664" s="297"/>
      <c r="BM664" s="297"/>
      <c r="BN664" s="297"/>
      <c r="BO664" s="297"/>
      <c r="BP664" s="297"/>
      <c r="BQ664" s="297"/>
      <c r="BR664" s="297"/>
      <c r="BS664" s="297"/>
      <c r="BT664" s="297"/>
      <c r="BU664" s="297"/>
      <c r="BV664" s="297"/>
      <c r="BW664" s="297"/>
      <c r="BX664" s="297"/>
      <c r="BY664" s="297"/>
      <c r="BZ664" s="297"/>
      <c r="CA664" s="297"/>
      <c r="CB664" s="297"/>
      <c r="CC664" s="297"/>
      <c r="CD664" s="297"/>
      <c r="CE664" s="297"/>
      <c r="CF664" s="297"/>
      <c r="CG664" s="297"/>
      <c r="CH664" s="297"/>
      <c r="CI664" s="297"/>
      <c r="CJ664" s="297"/>
      <c r="CK664" s="297"/>
      <c r="CL664" s="297"/>
      <c r="CM664" s="297"/>
      <c r="CN664" s="297"/>
      <c r="CO664" s="297"/>
      <c r="CP664" s="297"/>
      <c r="CQ664" s="297"/>
    </row>
    <row r="665" spans="1:95" ht="14.25" customHeight="1" x14ac:dyDescent="0.35"/>
    <row r="666" spans="1:95" ht="14.25" customHeight="1" x14ac:dyDescent="0.35">
      <c r="D666" s="541" t="s">
        <v>419</v>
      </c>
      <c r="E666" s="541"/>
      <c r="F666" s="541"/>
      <c r="G666" s="541"/>
      <c r="H666" s="541"/>
      <c r="I666" s="541"/>
      <c r="J666" s="541"/>
      <c r="K666" s="541"/>
      <c r="L666" s="541"/>
      <c r="M666" s="541"/>
      <c r="N666" s="541"/>
      <c r="O666" s="541"/>
      <c r="P666" s="541"/>
      <c r="Q666" s="541"/>
      <c r="R666" s="541"/>
      <c r="S666" s="541"/>
      <c r="T666" s="541"/>
      <c r="U666" s="541"/>
      <c r="V666" s="541"/>
      <c r="W666" s="541"/>
      <c r="X666" s="541"/>
      <c r="Y666" s="541"/>
      <c r="Z666" s="541"/>
      <c r="AA666" s="541"/>
      <c r="AB666" s="541"/>
      <c r="AC666" s="541"/>
      <c r="AD666" s="541"/>
      <c r="AE666" s="541"/>
      <c r="AF666" s="541"/>
      <c r="AG666" s="541"/>
      <c r="AH666" s="541"/>
      <c r="AI666" s="541"/>
      <c r="AJ666" s="541"/>
      <c r="AK666" s="541"/>
      <c r="AL666" s="541"/>
      <c r="AM666" s="541"/>
      <c r="AN666" s="541"/>
      <c r="AO666" s="541"/>
      <c r="AP666" s="541"/>
      <c r="AQ666" s="541"/>
      <c r="AR666" s="541"/>
      <c r="AS666" s="541"/>
      <c r="AT666" s="541"/>
      <c r="AU666" s="208"/>
      <c r="AV666" s="208"/>
      <c r="AW666" s="208"/>
      <c r="AY666" s="541" t="s">
        <v>439</v>
      </c>
      <c r="AZ666" s="541"/>
      <c r="BA666" s="541"/>
      <c r="BB666" s="541"/>
      <c r="BC666" s="541"/>
      <c r="BD666" s="541"/>
      <c r="BE666" s="541"/>
      <c r="BF666" s="541"/>
      <c r="BG666" s="541"/>
      <c r="BH666" s="541"/>
      <c r="BI666" s="541"/>
      <c r="BJ666" s="541"/>
      <c r="BK666" s="541"/>
      <c r="BL666" s="541"/>
      <c r="BM666" s="541"/>
      <c r="BN666" s="541"/>
      <c r="BO666" s="541"/>
      <c r="BP666" s="541"/>
      <c r="BQ666" s="541"/>
      <c r="BR666" s="541"/>
      <c r="BS666" s="541"/>
      <c r="BT666" s="541"/>
      <c r="BU666" s="541"/>
      <c r="BV666" s="541"/>
      <c r="BW666" s="541"/>
      <c r="BX666" s="541"/>
      <c r="BY666" s="541"/>
      <c r="BZ666" s="541"/>
      <c r="CA666" s="541"/>
      <c r="CB666" s="541"/>
      <c r="CC666" s="541"/>
      <c r="CD666" s="541"/>
      <c r="CE666" s="541"/>
      <c r="CF666" s="541"/>
      <c r="CG666" s="541"/>
      <c r="CH666" s="541"/>
      <c r="CI666" s="541"/>
      <c r="CJ666" s="541"/>
      <c r="CK666" s="541"/>
      <c r="CL666" s="541"/>
      <c r="CM666" s="541"/>
      <c r="CN666" s="541"/>
      <c r="CO666" s="541"/>
      <c r="CP666" s="541"/>
      <c r="CQ666" s="541"/>
    </row>
    <row r="667" spans="1:95" ht="14.25" customHeight="1" x14ac:dyDescent="0.35">
      <c r="D667" s="541"/>
      <c r="E667" s="541"/>
      <c r="F667" s="541"/>
      <c r="G667" s="541"/>
      <c r="H667" s="541"/>
      <c r="I667" s="541"/>
      <c r="J667" s="541"/>
      <c r="K667" s="541"/>
      <c r="L667" s="541"/>
      <c r="M667" s="541"/>
      <c r="N667" s="541"/>
      <c r="O667" s="541"/>
      <c r="P667" s="541"/>
      <c r="Q667" s="541"/>
      <c r="R667" s="541"/>
      <c r="S667" s="541"/>
      <c r="T667" s="541"/>
      <c r="U667" s="541"/>
      <c r="V667" s="541"/>
      <c r="W667" s="541"/>
      <c r="X667" s="541"/>
      <c r="Y667" s="541"/>
      <c r="Z667" s="541"/>
      <c r="AA667" s="541"/>
      <c r="AB667" s="541"/>
      <c r="AC667" s="541"/>
      <c r="AD667" s="541"/>
      <c r="AE667" s="541"/>
      <c r="AF667" s="541"/>
      <c r="AG667" s="541"/>
      <c r="AH667" s="541"/>
      <c r="AI667" s="541"/>
      <c r="AJ667" s="541"/>
      <c r="AK667" s="541"/>
      <c r="AL667" s="541"/>
      <c r="AM667" s="541"/>
      <c r="AN667" s="541"/>
      <c r="AO667" s="541"/>
      <c r="AP667" s="541"/>
      <c r="AQ667" s="541"/>
      <c r="AR667" s="541"/>
      <c r="AS667" s="541"/>
      <c r="AT667" s="541"/>
      <c r="AU667" s="208"/>
      <c r="AV667" s="208"/>
      <c r="AW667" s="208"/>
      <c r="AY667" s="541"/>
      <c r="AZ667" s="541"/>
      <c r="BA667" s="541"/>
      <c r="BB667" s="541"/>
      <c r="BC667" s="541"/>
      <c r="BD667" s="541"/>
      <c r="BE667" s="541"/>
      <c r="BF667" s="541"/>
      <c r="BG667" s="541"/>
      <c r="BH667" s="541"/>
      <c r="BI667" s="541"/>
      <c r="BJ667" s="541"/>
      <c r="BK667" s="541"/>
      <c r="BL667" s="541"/>
      <c r="BM667" s="541"/>
      <c r="BN667" s="541"/>
      <c r="BO667" s="541"/>
      <c r="BP667" s="541"/>
      <c r="BQ667" s="541"/>
      <c r="BR667" s="541"/>
      <c r="BS667" s="541"/>
      <c r="BT667" s="541"/>
      <c r="BU667" s="541"/>
      <c r="BV667" s="541"/>
      <c r="BW667" s="541"/>
      <c r="BX667" s="541"/>
      <c r="BY667" s="541"/>
      <c r="BZ667" s="541"/>
      <c r="CA667" s="541"/>
      <c r="CB667" s="541"/>
      <c r="CC667" s="541"/>
      <c r="CD667" s="541"/>
      <c r="CE667" s="541"/>
      <c r="CF667" s="541"/>
      <c r="CG667" s="541"/>
      <c r="CH667" s="541"/>
      <c r="CI667" s="541"/>
      <c r="CJ667" s="541"/>
      <c r="CK667" s="541"/>
      <c r="CL667" s="541"/>
      <c r="CM667" s="541"/>
      <c r="CN667" s="541"/>
      <c r="CO667" s="541"/>
      <c r="CP667" s="541"/>
      <c r="CQ667" s="541"/>
    </row>
    <row r="668" spans="1:95" ht="14.25" customHeight="1" x14ac:dyDescent="0.35"/>
    <row r="669" spans="1:95" ht="14.25" customHeight="1" x14ac:dyDescent="0.35">
      <c r="D669" s="295" t="s">
        <v>420</v>
      </c>
      <c r="E669" s="295"/>
      <c r="F669" s="295"/>
      <c r="G669" s="295"/>
      <c r="H669" s="295"/>
      <c r="I669" s="295"/>
      <c r="J669" s="295"/>
      <c r="K669" s="295"/>
      <c r="L669" s="295"/>
      <c r="M669" s="295"/>
      <c r="N669" s="295"/>
      <c r="O669" s="295"/>
      <c r="P669" s="295"/>
      <c r="Q669" s="295"/>
      <c r="R669" s="295"/>
      <c r="S669" s="295"/>
      <c r="T669" s="295"/>
      <c r="U669" s="295"/>
      <c r="V669" s="295"/>
      <c r="W669" s="295"/>
      <c r="X669" s="295"/>
      <c r="Y669" s="295"/>
      <c r="Z669" s="295"/>
      <c r="AA669" s="295"/>
      <c r="AB669" s="295"/>
      <c r="AC669" s="295"/>
      <c r="AD669" s="295"/>
      <c r="AE669" s="295"/>
      <c r="AF669" s="295"/>
      <c r="AG669" s="295"/>
      <c r="AH669" s="295"/>
      <c r="AI669" s="295"/>
      <c r="AJ669" s="295"/>
      <c r="AK669" s="295"/>
      <c r="AL669" s="295"/>
      <c r="AM669" s="295"/>
      <c r="AN669" s="295"/>
      <c r="AO669" s="295"/>
      <c r="AP669" s="295"/>
      <c r="AQ669" s="295"/>
      <c r="AR669" s="295"/>
      <c r="AS669" s="295"/>
      <c r="AT669" s="295"/>
      <c r="AU669" s="209"/>
      <c r="AV669" s="209"/>
      <c r="AW669" s="209"/>
      <c r="AY669" s="295" t="s">
        <v>440</v>
      </c>
      <c r="AZ669" s="295"/>
      <c r="BA669" s="295"/>
      <c r="BB669" s="295"/>
      <c r="BC669" s="295"/>
      <c r="BD669" s="295"/>
      <c r="BE669" s="295"/>
      <c r="BF669" s="295"/>
      <c r="BG669" s="295"/>
      <c r="BH669" s="295"/>
      <c r="BI669" s="295"/>
      <c r="BJ669" s="295"/>
      <c r="BK669" s="295"/>
      <c r="BL669" s="295"/>
      <c r="BM669" s="295"/>
      <c r="BN669" s="295"/>
      <c r="BO669" s="295"/>
      <c r="BP669" s="295"/>
      <c r="BQ669" s="295"/>
      <c r="BR669" s="295"/>
      <c r="BS669" s="295"/>
      <c r="BT669" s="295"/>
      <c r="BU669" s="295"/>
      <c r="BV669" s="295"/>
      <c r="BW669" s="295"/>
      <c r="BX669" s="295"/>
      <c r="BY669" s="295"/>
      <c r="BZ669" s="295"/>
      <c r="CA669" s="295"/>
      <c r="CB669" s="295"/>
      <c r="CC669" s="295"/>
      <c r="CD669" s="295"/>
      <c r="CE669" s="295"/>
      <c r="CF669" s="295"/>
      <c r="CG669" s="295"/>
      <c r="CH669" s="295"/>
      <c r="CI669" s="295"/>
      <c r="CJ669" s="295"/>
      <c r="CK669" s="295"/>
      <c r="CL669" s="295"/>
      <c r="CM669" s="295"/>
      <c r="CN669" s="295"/>
      <c r="CO669" s="295"/>
      <c r="CP669" s="295"/>
      <c r="CQ669" s="295"/>
    </row>
    <row r="670" spans="1:95" ht="14.25" customHeight="1" x14ac:dyDescent="0.35">
      <c r="D670" s="295"/>
      <c r="E670" s="295"/>
      <c r="F670" s="295"/>
      <c r="G670" s="295"/>
      <c r="H670" s="295"/>
      <c r="I670" s="295"/>
      <c r="J670" s="295"/>
      <c r="K670" s="295"/>
      <c r="L670" s="295"/>
      <c r="M670" s="295"/>
      <c r="N670" s="295"/>
      <c r="O670" s="295"/>
      <c r="P670" s="295"/>
      <c r="Q670" s="295"/>
      <c r="R670" s="295"/>
      <c r="S670" s="295"/>
      <c r="T670" s="295"/>
      <c r="U670" s="295"/>
      <c r="V670" s="295"/>
      <c r="W670" s="295"/>
      <c r="X670" s="295"/>
      <c r="Y670" s="295"/>
      <c r="Z670" s="295"/>
      <c r="AA670" s="295"/>
      <c r="AB670" s="295"/>
      <c r="AC670" s="295"/>
      <c r="AD670" s="295"/>
      <c r="AE670" s="295"/>
      <c r="AF670" s="295"/>
      <c r="AG670" s="295"/>
      <c r="AH670" s="295"/>
      <c r="AI670" s="295"/>
      <c r="AJ670" s="295"/>
      <c r="AK670" s="295"/>
      <c r="AL670" s="295"/>
      <c r="AM670" s="295"/>
      <c r="AN670" s="295"/>
      <c r="AO670" s="295"/>
      <c r="AP670" s="295"/>
      <c r="AQ670" s="295"/>
      <c r="AR670" s="295"/>
      <c r="AS670" s="295"/>
      <c r="AT670" s="295"/>
      <c r="AU670" s="209"/>
      <c r="AV670" s="209"/>
      <c r="AW670" s="209"/>
      <c r="AY670" s="296"/>
      <c r="AZ670" s="296"/>
      <c r="BA670" s="296"/>
      <c r="BB670" s="296"/>
      <c r="BC670" s="296"/>
      <c r="BD670" s="296"/>
      <c r="BE670" s="296"/>
      <c r="BF670" s="296"/>
      <c r="BG670" s="296"/>
      <c r="BH670" s="296"/>
      <c r="BI670" s="296"/>
      <c r="BJ670" s="296"/>
      <c r="BK670" s="296"/>
      <c r="BL670" s="296"/>
      <c r="BM670" s="296"/>
      <c r="BN670" s="296"/>
      <c r="BO670" s="296"/>
      <c r="BP670" s="296"/>
      <c r="BQ670" s="296"/>
      <c r="BR670" s="296"/>
      <c r="BS670" s="296"/>
      <c r="BT670" s="296"/>
      <c r="BU670" s="296"/>
      <c r="BV670" s="296"/>
      <c r="BW670" s="296"/>
      <c r="BX670" s="296"/>
      <c r="BY670" s="296"/>
      <c r="BZ670" s="296"/>
      <c r="CA670" s="296"/>
      <c r="CB670" s="296"/>
      <c r="CC670" s="296"/>
      <c r="CD670" s="296"/>
      <c r="CE670" s="296"/>
      <c r="CF670" s="296"/>
      <c r="CG670" s="296"/>
      <c r="CH670" s="296"/>
      <c r="CI670" s="296"/>
      <c r="CJ670" s="296"/>
      <c r="CK670" s="296"/>
      <c r="CL670" s="296"/>
      <c r="CM670" s="296"/>
      <c r="CN670" s="296"/>
      <c r="CO670" s="296"/>
      <c r="CP670" s="296"/>
      <c r="CQ670" s="296"/>
    </row>
    <row r="671" spans="1:95" ht="14.25" customHeight="1" x14ac:dyDescent="0.35">
      <c r="D671" s="380" t="s">
        <v>425</v>
      </c>
      <c r="E671" s="380"/>
      <c r="F671" s="380"/>
      <c r="G671" s="380"/>
      <c r="H671" s="380"/>
      <c r="I671" s="380"/>
      <c r="J671" s="380"/>
      <c r="K671" s="380"/>
      <c r="L671" s="380"/>
      <c r="M671" s="380"/>
      <c r="N671" s="380"/>
      <c r="O671" s="380"/>
      <c r="P671" s="380"/>
      <c r="Q671" s="380"/>
      <c r="R671" s="380"/>
      <c r="S671" s="380"/>
      <c r="T671" s="380"/>
      <c r="U671" s="380"/>
      <c r="V671" s="380"/>
      <c r="W671" s="380"/>
      <c r="X671" s="380"/>
      <c r="Y671" s="380"/>
      <c r="Z671" s="380"/>
      <c r="AA671" s="380"/>
      <c r="AB671" s="380"/>
      <c r="AC671" s="380"/>
      <c r="AD671" s="380"/>
      <c r="AE671" s="380"/>
      <c r="AF671" s="380"/>
      <c r="AG671" s="380"/>
      <c r="AH671" s="380"/>
      <c r="AI671" s="380"/>
      <c r="AJ671" s="380"/>
      <c r="AK671" s="380"/>
      <c r="AL671" s="380"/>
      <c r="AM671" s="380"/>
      <c r="AN671" s="380"/>
      <c r="AO671" s="380"/>
      <c r="AP671" s="380"/>
      <c r="AQ671" s="380"/>
      <c r="AR671" s="380"/>
      <c r="AS671" s="380"/>
      <c r="AT671" s="380"/>
      <c r="AU671" s="227"/>
      <c r="AV671" s="227"/>
      <c r="AW671" s="227"/>
      <c r="AY671" s="543" t="s">
        <v>441</v>
      </c>
      <c r="AZ671" s="544"/>
      <c r="BA671" s="544"/>
      <c r="BB671" s="544"/>
      <c r="BC671" s="544"/>
      <c r="BD671" s="544"/>
      <c r="BE671" s="544"/>
      <c r="BF671" s="544"/>
      <c r="BG671" s="544"/>
      <c r="BH671" s="545"/>
      <c r="BI671" s="543" t="s">
        <v>442</v>
      </c>
      <c r="BJ671" s="544"/>
      <c r="BK671" s="544"/>
      <c r="BL671" s="544"/>
      <c r="BM671" s="544"/>
      <c r="BN671" s="544"/>
      <c r="BO671" s="544"/>
      <c r="BP671" s="544"/>
      <c r="BQ671" s="544"/>
      <c r="BR671" s="544"/>
      <c r="BS671" s="544"/>
      <c r="BT671" s="544"/>
      <c r="BU671" s="545"/>
      <c r="BV671" s="380" t="s">
        <v>443</v>
      </c>
      <c r="BW671" s="380"/>
      <c r="BX671" s="380"/>
      <c r="BY671" s="380"/>
      <c r="BZ671" s="380"/>
      <c r="CA671" s="380"/>
      <c r="CB671" s="380"/>
      <c r="CC671" s="380"/>
      <c r="CD671" s="380"/>
      <c r="CE671" s="380"/>
      <c r="CF671" s="380"/>
      <c r="CG671" s="380" t="s">
        <v>444</v>
      </c>
      <c r="CH671" s="380"/>
      <c r="CI671" s="380"/>
      <c r="CJ671" s="380"/>
      <c r="CK671" s="380"/>
      <c r="CL671" s="380"/>
      <c r="CM671" s="380"/>
      <c r="CN671" s="380"/>
      <c r="CO671" s="380"/>
      <c r="CP671" s="380"/>
      <c r="CQ671" s="380"/>
    </row>
    <row r="672" spans="1:95" ht="14.25" customHeight="1" x14ac:dyDescent="0.35">
      <c r="D672" s="715" t="s">
        <v>421</v>
      </c>
      <c r="E672" s="715"/>
      <c r="F672" s="715"/>
      <c r="G672" s="715"/>
      <c r="H672" s="715"/>
      <c r="I672" s="715"/>
      <c r="J672" s="715"/>
      <c r="K672" s="715"/>
      <c r="L672" s="715" t="s">
        <v>422</v>
      </c>
      <c r="M672" s="715"/>
      <c r="N672" s="715"/>
      <c r="O672" s="715"/>
      <c r="P672" s="715"/>
      <c r="Q672" s="715"/>
      <c r="R672" s="715"/>
      <c r="S672" s="715"/>
      <c r="T672" s="552" t="s">
        <v>423</v>
      </c>
      <c r="U672" s="553"/>
      <c r="V672" s="553"/>
      <c r="W672" s="553"/>
      <c r="X672" s="553"/>
      <c r="Y672" s="553"/>
      <c r="Z672" s="553"/>
      <c r="AA672" s="553"/>
      <c r="AB672" s="554"/>
      <c r="AC672" s="377" t="s">
        <v>385</v>
      </c>
      <c r="AD672" s="378"/>
      <c r="AE672" s="378"/>
      <c r="AF672" s="378"/>
      <c r="AG672" s="378"/>
      <c r="AH672" s="378"/>
      <c r="AI672" s="378"/>
      <c r="AJ672" s="378"/>
      <c r="AK672" s="378"/>
      <c r="AL672" s="715" t="s">
        <v>424</v>
      </c>
      <c r="AM672" s="715"/>
      <c r="AN672" s="715"/>
      <c r="AO672" s="715"/>
      <c r="AP672" s="715"/>
      <c r="AQ672" s="715"/>
      <c r="AR672" s="715"/>
      <c r="AS672" s="715"/>
      <c r="AT672" s="715"/>
      <c r="AU672" s="227"/>
      <c r="AV672" s="227"/>
      <c r="AW672" s="227"/>
      <c r="AY672" s="549"/>
      <c r="AZ672" s="550"/>
      <c r="BA672" s="550"/>
      <c r="BB672" s="550"/>
      <c r="BC672" s="550"/>
      <c r="BD672" s="550"/>
      <c r="BE672" s="550"/>
      <c r="BF672" s="550"/>
      <c r="BG672" s="550"/>
      <c r="BH672" s="551"/>
      <c r="BI672" s="549"/>
      <c r="BJ672" s="550"/>
      <c r="BK672" s="550"/>
      <c r="BL672" s="550"/>
      <c r="BM672" s="550"/>
      <c r="BN672" s="550"/>
      <c r="BO672" s="550"/>
      <c r="BP672" s="550"/>
      <c r="BQ672" s="550"/>
      <c r="BR672" s="550"/>
      <c r="BS672" s="550"/>
      <c r="BT672" s="550"/>
      <c r="BU672" s="551"/>
      <c r="BV672" s="380"/>
      <c r="BW672" s="380"/>
      <c r="BX672" s="380"/>
      <c r="BY672" s="380"/>
      <c r="BZ672" s="380"/>
      <c r="CA672" s="380"/>
      <c r="CB672" s="380"/>
      <c r="CC672" s="380"/>
      <c r="CD672" s="380"/>
      <c r="CE672" s="380"/>
      <c r="CF672" s="380"/>
      <c r="CG672" s="380"/>
      <c r="CH672" s="380"/>
      <c r="CI672" s="380"/>
      <c r="CJ672" s="380"/>
      <c r="CK672" s="380"/>
      <c r="CL672" s="380"/>
      <c r="CM672" s="380"/>
      <c r="CN672" s="380"/>
      <c r="CO672" s="380"/>
      <c r="CP672" s="380"/>
      <c r="CQ672" s="380"/>
    </row>
    <row r="673" spans="4:95" ht="14.25" customHeight="1" x14ac:dyDescent="0.35">
      <c r="D673" s="380" t="s">
        <v>181</v>
      </c>
      <c r="E673" s="380"/>
      <c r="F673" s="380"/>
      <c r="G673" s="380"/>
      <c r="H673" s="380" t="s">
        <v>124</v>
      </c>
      <c r="I673" s="380"/>
      <c r="J673" s="380"/>
      <c r="K673" s="380"/>
      <c r="L673" s="380" t="s">
        <v>181</v>
      </c>
      <c r="M673" s="380"/>
      <c r="N673" s="380"/>
      <c r="O673" s="380"/>
      <c r="P673" s="380" t="s">
        <v>124</v>
      </c>
      <c r="Q673" s="380"/>
      <c r="R673" s="380"/>
      <c r="S673" s="380"/>
      <c r="T673" s="380" t="s">
        <v>181</v>
      </c>
      <c r="U673" s="380"/>
      <c r="V673" s="380"/>
      <c r="W673" s="380"/>
      <c r="X673" s="380" t="s">
        <v>124</v>
      </c>
      <c r="Y673" s="380"/>
      <c r="Z673" s="380"/>
      <c r="AA673" s="380"/>
      <c r="AB673" s="380"/>
      <c r="AC673" s="380" t="s">
        <v>181</v>
      </c>
      <c r="AD673" s="380"/>
      <c r="AE673" s="380"/>
      <c r="AF673" s="380"/>
      <c r="AG673" s="380" t="s">
        <v>124</v>
      </c>
      <c r="AH673" s="380"/>
      <c r="AI673" s="380"/>
      <c r="AJ673" s="380"/>
      <c r="AK673" s="380"/>
      <c r="AL673" s="380" t="s">
        <v>181</v>
      </c>
      <c r="AM673" s="380"/>
      <c r="AN673" s="380"/>
      <c r="AO673" s="380"/>
      <c r="AP673" s="380" t="s">
        <v>124</v>
      </c>
      <c r="AQ673" s="380"/>
      <c r="AR673" s="380"/>
      <c r="AS673" s="380"/>
      <c r="AT673" s="380"/>
      <c r="AU673" s="227"/>
      <c r="AV673" s="227"/>
      <c r="AW673" s="227"/>
      <c r="AX673" s="2"/>
      <c r="AY673" s="381" t="s">
        <v>1030</v>
      </c>
      <c r="AZ673" s="382"/>
      <c r="BA673" s="382"/>
      <c r="BB673" s="382"/>
      <c r="BC673" s="382"/>
      <c r="BD673" s="382"/>
      <c r="BE673" s="382"/>
      <c r="BF673" s="382"/>
      <c r="BG673" s="382"/>
      <c r="BH673" s="383"/>
      <c r="BI673" s="351" t="s">
        <v>1031</v>
      </c>
      <c r="BJ673" s="351"/>
      <c r="BK673" s="351"/>
      <c r="BL673" s="351"/>
      <c r="BM673" s="351"/>
      <c r="BN673" s="351"/>
      <c r="BO673" s="351"/>
      <c r="BP673" s="351"/>
      <c r="BQ673" s="351"/>
      <c r="BR673" s="351"/>
      <c r="BS673" s="351"/>
      <c r="BT673" s="351"/>
      <c r="BU673" s="351"/>
      <c r="BV673" s="351">
        <v>13</v>
      </c>
      <c r="BW673" s="351"/>
      <c r="BX673" s="351"/>
      <c r="BY673" s="351"/>
      <c r="BZ673" s="351"/>
      <c r="CA673" s="351"/>
      <c r="CB673" s="351"/>
      <c r="CC673" s="351"/>
      <c r="CD673" s="351"/>
      <c r="CE673" s="351"/>
      <c r="CF673" s="351"/>
      <c r="CG673" s="351" t="s">
        <v>1032</v>
      </c>
      <c r="CH673" s="351"/>
      <c r="CI673" s="351"/>
      <c r="CJ673" s="351"/>
      <c r="CK673" s="351"/>
      <c r="CL673" s="351"/>
      <c r="CM673" s="351"/>
      <c r="CN673" s="351"/>
      <c r="CO673" s="351"/>
      <c r="CP673" s="351"/>
      <c r="CQ673" s="351"/>
    </row>
    <row r="674" spans="4:95" ht="14.25" customHeight="1" x14ac:dyDescent="0.35">
      <c r="D674" s="362">
        <v>379</v>
      </c>
      <c r="E674" s="362"/>
      <c r="F674" s="362"/>
      <c r="G674" s="362"/>
      <c r="H674" s="362">
        <v>343</v>
      </c>
      <c r="I674" s="362"/>
      <c r="J674" s="362"/>
      <c r="K674" s="362"/>
      <c r="L674" s="362">
        <v>36</v>
      </c>
      <c r="M674" s="362"/>
      <c r="N674" s="362"/>
      <c r="O674" s="362"/>
      <c r="P674" s="362">
        <v>22</v>
      </c>
      <c r="Q674" s="362"/>
      <c r="R674" s="362"/>
      <c r="S674" s="362"/>
      <c r="T674" s="362">
        <v>1</v>
      </c>
      <c r="U674" s="362"/>
      <c r="V674" s="362"/>
      <c r="W674" s="362"/>
      <c r="X674" s="362">
        <v>25</v>
      </c>
      <c r="Y674" s="362"/>
      <c r="Z674" s="362"/>
      <c r="AA674" s="362"/>
      <c r="AB674" s="362"/>
      <c r="AC674" s="362">
        <v>12</v>
      </c>
      <c r="AD674" s="362"/>
      <c r="AE674" s="362"/>
      <c r="AF674" s="362"/>
      <c r="AG674" s="362">
        <v>3</v>
      </c>
      <c r="AH674" s="362"/>
      <c r="AI674" s="362"/>
      <c r="AJ674" s="362"/>
      <c r="AK674" s="362"/>
      <c r="AL674" s="362">
        <v>4</v>
      </c>
      <c r="AM674" s="362"/>
      <c r="AN674" s="362"/>
      <c r="AO674" s="362"/>
      <c r="AP674" s="362">
        <v>3</v>
      </c>
      <c r="AQ674" s="362"/>
      <c r="AR674" s="362"/>
      <c r="AS674" s="362"/>
      <c r="AT674" s="362"/>
      <c r="AU674" s="266"/>
      <c r="AV674" s="266"/>
      <c r="AW674" s="266"/>
      <c r="AY674" s="384"/>
      <c r="AZ674" s="385"/>
      <c r="BA674" s="385"/>
      <c r="BB674" s="385"/>
      <c r="BC674" s="385"/>
      <c r="BD674" s="385"/>
      <c r="BE674" s="385"/>
      <c r="BF674" s="385"/>
      <c r="BG674" s="385"/>
      <c r="BH674" s="386"/>
      <c r="BI674" s="351"/>
      <c r="BJ674" s="351"/>
      <c r="BK674" s="351"/>
      <c r="BL674" s="351"/>
      <c r="BM674" s="351"/>
      <c r="BN674" s="351"/>
      <c r="BO674" s="351"/>
      <c r="BP674" s="351"/>
      <c r="BQ674" s="351"/>
      <c r="BR674" s="351"/>
      <c r="BS674" s="351"/>
      <c r="BT674" s="351"/>
      <c r="BU674" s="351"/>
      <c r="BV674" s="351"/>
      <c r="BW674" s="351"/>
      <c r="BX674" s="351"/>
      <c r="BY674" s="351"/>
      <c r="BZ674" s="351"/>
      <c r="CA674" s="351"/>
      <c r="CB674" s="351"/>
      <c r="CC674" s="351"/>
      <c r="CD674" s="351"/>
      <c r="CE674" s="351"/>
      <c r="CF674" s="351"/>
      <c r="CG674" s="351"/>
      <c r="CH674" s="351"/>
      <c r="CI674" s="351"/>
      <c r="CJ674" s="351"/>
      <c r="CK674" s="351"/>
      <c r="CL674" s="351"/>
      <c r="CM674" s="351"/>
      <c r="CN674" s="351"/>
      <c r="CO674" s="351"/>
      <c r="CP674" s="351"/>
      <c r="CQ674" s="351"/>
    </row>
    <row r="675" spans="4:95" ht="14.25" customHeight="1" x14ac:dyDescent="0.35">
      <c r="D675" s="427" t="s">
        <v>426</v>
      </c>
      <c r="E675" s="427"/>
      <c r="F675" s="427"/>
      <c r="G675" s="427"/>
      <c r="H675" s="427"/>
      <c r="I675" s="427"/>
      <c r="J675" s="427"/>
      <c r="K675" s="427"/>
      <c r="L675" s="427"/>
      <c r="M675" s="427"/>
      <c r="N675" s="427"/>
      <c r="O675" s="427"/>
      <c r="P675" s="427"/>
      <c r="Q675" s="427"/>
      <c r="R675" s="427"/>
      <c r="S675" s="427"/>
      <c r="T675" s="427"/>
      <c r="U675" s="427"/>
      <c r="V675" s="427"/>
      <c r="W675" s="427"/>
      <c r="X675" s="427"/>
      <c r="Y675" s="427"/>
      <c r="Z675" s="427"/>
      <c r="AA675" s="427"/>
      <c r="AB675" s="427"/>
      <c r="AC675" s="427"/>
      <c r="AD675" s="427"/>
      <c r="AE675" s="427"/>
      <c r="AF675" s="427"/>
      <c r="AG675" s="427"/>
      <c r="AH675" s="427"/>
      <c r="AI675" s="427"/>
      <c r="AJ675" s="427"/>
      <c r="AK675" s="427"/>
      <c r="AL675" s="427"/>
      <c r="AM675" s="427"/>
      <c r="AN675" s="427"/>
      <c r="AO675" s="427"/>
      <c r="AP675" s="427"/>
      <c r="AQ675" s="427"/>
      <c r="AR675" s="427"/>
      <c r="AS675" s="427"/>
      <c r="AT675" s="427"/>
      <c r="AU675" s="231"/>
      <c r="AV675" s="231"/>
      <c r="AW675" s="231"/>
      <c r="AY675" s="347" t="s">
        <v>451</v>
      </c>
      <c r="AZ675" s="347"/>
      <c r="BA675" s="347"/>
      <c r="BB675" s="347"/>
      <c r="BC675" s="347"/>
      <c r="BD675" s="347"/>
      <c r="BE675" s="347"/>
      <c r="BF675" s="347"/>
      <c r="BG675" s="347"/>
      <c r="BH675" s="347"/>
      <c r="BI675" s="347"/>
      <c r="BJ675" s="347"/>
      <c r="BK675" s="347"/>
      <c r="BL675" s="347"/>
      <c r="BM675" s="347"/>
      <c r="BN675" s="347"/>
      <c r="BO675" s="347"/>
      <c r="BP675" s="347"/>
      <c r="BQ675" s="347"/>
      <c r="BR675" s="347"/>
      <c r="BS675" s="347"/>
      <c r="BT675" s="347"/>
      <c r="BU675" s="347"/>
      <c r="BV675" s="347"/>
      <c r="BW675" s="347"/>
      <c r="BX675" s="347"/>
      <c r="BY675" s="347"/>
      <c r="BZ675" s="347"/>
      <c r="CA675" s="347"/>
      <c r="CB675" s="347"/>
      <c r="CC675" s="347"/>
      <c r="CD675" s="347"/>
      <c r="CE675" s="347"/>
      <c r="CF675" s="347"/>
      <c r="CG675" s="347"/>
      <c r="CH675" s="347"/>
      <c r="CI675" s="347"/>
      <c r="CJ675" s="347"/>
      <c r="CK675" s="347"/>
      <c r="CL675" s="347"/>
      <c r="CM675" s="347"/>
      <c r="CN675" s="347"/>
      <c r="CO675" s="347"/>
      <c r="CP675" s="347"/>
      <c r="CQ675" s="347"/>
    </row>
    <row r="676" spans="4:95" ht="14.25" customHeight="1" x14ac:dyDescent="0.35">
      <c r="AY676" s="86"/>
      <c r="AZ676" s="86"/>
      <c r="BA676" s="86"/>
      <c r="BB676" s="86"/>
      <c r="BC676" s="86"/>
      <c r="BD676" s="86"/>
      <c r="BE676" s="86"/>
      <c r="BF676" s="86"/>
      <c r="BG676" s="86"/>
      <c r="BH676" s="86"/>
      <c r="BI676" s="86"/>
      <c r="BJ676" s="86"/>
      <c r="BK676" s="86"/>
      <c r="BL676" s="86"/>
      <c r="BM676" s="86"/>
      <c r="BN676" s="86"/>
      <c r="BO676" s="86"/>
      <c r="BP676" s="86"/>
      <c r="BQ676" s="86"/>
      <c r="BR676" s="86"/>
      <c r="BS676" s="86"/>
      <c r="BT676" s="86"/>
      <c r="BU676" s="86"/>
      <c r="BV676" s="86"/>
      <c r="BW676" s="86"/>
      <c r="BX676" s="86"/>
      <c r="BY676" s="86"/>
      <c r="BZ676" s="86"/>
      <c r="CA676" s="86"/>
      <c r="CB676" s="86"/>
      <c r="CC676" s="86"/>
      <c r="CD676" s="86"/>
      <c r="CE676" s="86"/>
      <c r="CF676" s="86"/>
      <c r="CG676" s="86"/>
      <c r="CH676" s="86"/>
      <c r="CI676" s="86"/>
      <c r="CJ676" s="86"/>
      <c r="CK676" s="86"/>
      <c r="CL676" s="86"/>
      <c r="CM676" s="86"/>
      <c r="CN676" s="86"/>
      <c r="CO676" s="86"/>
    </row>
    <row r="677" spans="4:95" ht="14.25" customHeight="1" x14ac:dyDescent="0.35">
      <c r="D677" s="295" t="s">
        <v>427</v>
      </c>
      <c r="E677" s="295"/>
      <c r="F677" s="295"/>
      <c r="G677" s="295"/>
      <c r="H677" s="295"/>
      <c r="I677" s="295"/>
      <c r="J677" s="295"/>
      <c r="K677" s="295"/>
      <c r="L677" s="295"/>
      <c r="M677" s="295"/>
      <c r="N677" s="295"/>
      <c r="O677" s="295"/>
      <c r="P677" s="295"/>
      <c r="Q677" s="295"/>
      <c r="R677" s="295"/>
      <c r="S677" s="295"/>
      <c r="T677" s="295"/>
      <c r="U677" s="295"/>
      <c r="V677" s="295"/>
      <c r="W677" s="295"/>
      <c r="X677" s="295"/>
      <c r="Y677" s="295"/>
      <c r="Z677" s="295"/>
      <c r="AA677" s="295"/>
      <c r="AB677" s="295"/>
      <c r="AC677" s="295"/>
      <c r="AD677" s="295"/>
      <c r="AE677" s="295"/>
      <c r="AF677" s="295"/>
      <c r="AG677" s="295"/>
      <c r="AH677" s="295"/>
      <c r="AI677" s="295"/>
      <c r="AJ677" s="295"/>
      <c r="AK677" s="295"/>
      <c r="AL677" s="295"/>
      <c r="AM677" s="295"/>
      <c r="AN677" s="295"/>
      <c r="AO677" s="295"/>
      <c r="AP677" s="295"/>
      <c r="AQ677" s="295"/>
      <c r="AR677" s="295"/>
      <c r="AS677" s="295"/>
      <c r="AT677" s="295"/>
      <c r="AU677" s="209"/>
      <c r="AV677" s="209"/>
      <c r="AW677" s="209"/>
      <c r="AY677" s="541" t="s">
        <v>445</v>
      </c>
      <c r="AZ677" s="541"/>
      <c r="BA677" s="541"/>
      <c r="BB677" s="541"/>
      <c r="BC677" s="541"/>
      <c r="BD677" s="541"/>
      <c r="BE677" s="541"/>
      <c r="BF677" s="541"/>
      <c r="BG677" s="541"/>
      <c r="BH677" s="541"/>
      <c r="BI677" s="541"/>
      <c r="BJ677" s="541"/>
      <c r="BK677" s="541"/>
      <c r="BL677" s="541"/>
      <c r="BM677" s="541"/>
      <c r="BN677" s="541"/>
      <c r="BO677" s="541"/>
      <c r="BP677" s="541"/>
      <c r="BQ677" s="541"/>
      <c r="BR677" s="541"/>
      <c r="BS677" s="541"/>
      <c r="BT677" s="541"/>
      <c r="BU677" s="541"/>
      <c r="BV677" s="541"/>
      <c r="BW677" s="541"/>
      <c r="BX677" s="541"/>
      <c r="BY677" s="541"/>
      <c r="BZ677" s="541"/>
      <c r="CA677" s="541"/>
      <c r="CB677" s="541"/>
      <c r="CC677" s="541"/>
      <c r="CD677" s="541"/>
      <c r="CE677" s="541"/>
      <c r="CF677" s="541"/>
      <c r="CG677" s="541"/>
      <c r="CH677" s="541"/>
      <c r="CI677" s="541"/>
      <c r="CJ677" s="541"/>
      <c r="CK677" s="541"/>
      <c r="CL677" s="541"/>
      <c r="CM677" s="541"/>
      <c r="CN677" s="541"/>
      <c r="CO677" s="541"/>
      <c r="CP677" s="541"/>
      <c r="CQ677" s="541"/>
    </row>
    <row r="678" spans="4:95" ht="14.25" customHeight="1" x14ac:dyDescent="0.35">
      <c r="D678" s="295"/>
      <c r="E678" s="295"/>
      <c r="F678" s="295"/>
      <c r="G678" s="295"/>
      <c r="H678" s="295"/>
      <c r="I678" s="295"/>
      <c r="J678" s="295"/>
      <c r="K678" s="295"/>
      <c r="L678" s="295"/>
      <c r="M678" s="295"/>
      <c r="N678" s="295"/>
      <c r="O678" s="295"/>
      <c r="P678" s="295"/>
      <c r="Q678" s="295"/>
      <c r="R678" s="295"/>
      <c r="S678" s="295"/>
      <c r="T678" s="295"/>
      <c r="U678" s="295"/>
      <c r="V678" s="295"/>
      <c r="W678" s="295"/>
      <c r="X678" s="295"/>
      <c r="Y678" s="295"/>
      <c r="Z678" s="295"/>
      <c r="AA678" s="295"/>
      <c r="AB678" s="295"/>
      <c r="AC678" s="295"/>
      <c r="AD678" s="295"/>
      <c r="AE678" s="295"/>
      <c r="AF678" s="295"/>
      <c r="AG678" s="295"/>
      <c r="AH678" s="295"/>
      <c r="AI678" s="295"/>
      <c r="AJ678" s="295"/>
      <c r="AK678" s="295"/>
      <c r="AL678" s="295"/>
      <c r="AM678" s="295"/>
      <c r="AN678" s="295"/>
      <c r="AO678" s="295"/>
      <c r="AP678" s="295"/>
      <c r="AQ678" s="295"/>
      <c r="AR678" s="295"/>
      <c r="AS678" s="295"/>
      <c r="AT678" s="295"/>
      <c r="AU678" s="209"/>
      <c r="AV678" s="209"/>
      <c r="AW678" s="209"/>
      <c r="AY678" s="541"/>
      <c r="AZ678" s="541"/>
      <c r="BA678" s="541"/>
      <c r="BB678" s="541"/>
      <c r="BC678" s="541"/>
      <c r="BD678" s="541"/>
      <c r="BE678" s="541"/>
      <c r="BF678" s="541"/>
      <c r="BG678" s="541"/>
      <c r="BH678" s="541"/>
      <c r="BI678" s="541"/>
      <c r="BJ678" s="541"/>
      <c r="BK678" s="541"/>
      <c r="BL678" s="541"/>
      <c r="BM678" s="541"/>
      <c r="BN678" s="541"/>
      <c r="BO678" s="541"/>
      <c r="BP678" s="541"/>
      <c r="BQ678" s="541"/>
      <c r="BR678" s="541"/>
      <c r="BS678" s="541"/>
      <c r="BT678" s="541"/>
      <c r="BU678" s="541"/>
      <c r="BV678" s="541"/>
      <c r="BW678" s="541"/>
      <c r="BX678" s="541"/>
      <c r="BY678" s="541"/>
      <c r="BZ678" s="541"/>
      <c r="CA678" s="541"/>
      <c r="CB678" s="541"/>
      <c r="CC678" s="541"/>
      <c r="CD678" s="541"/>
      <c r="CE678" s="541"/>
      <c r="CF678" s="541"/>
      <c r="CG678" s="541"/>
      <c r="CH678" s="541"/>
      <c r="CI678" s="541"/>
      <c r="CJ678" s="541"/>
      <c r="CK678" s="541"/>
      <c r="CL678" s="541"/>
      <c r="CM678" s="541"/>
      <c r="CN678" s="541"/>
      <c r="CO678" s="541"/>
      <c r="CP678" s="541"/>
      <c r="CQ678" s="541"/>
    </row>
    <row r="679" spans="4:95" ht="14.25" customHeight="1" x14ac:dyDescent="0.35">
      <c r="D679" s="380" t="s">
        <v>428</v>
      </c>
      <c r="E679" s="380"/>
      <c r="F679" s="380"/>
      <c r="G679" s="380"/>
      <c r="H679" s="380"/>
      <c r="I679" s="380"/>
      <c r="J679" s="380"/>
      <c r="K679" s="380"/>
      <c r="L679" s="380"/>
      <c r="M679" s="380"/>
      <c r="N679" s="380"/>
      <c r="O679" s="380"/>
      <c r="P679" s="380"/>
      <c r="Q679" s="380"/>
      <c r="R679" s="380"/>
      <c r="S679" s="380"/>
      <c r="T679" s="380"/>
      <c r="U679" s="380"/>
      <c r="V679" s="380"/>
      <c r="W679" s="380" t="s">
        <v>429</v>
      </c>
      <c r="X679" s="380"/>
      <c r="Y679" s="380"/>
      <c r="Z679" s="380"/>
      <c r="AA679" s="380"/>
      <c r="AB679" s="380"/>
      <c r="AC679" s="380"/>
      <c r="AD679" s="380"/>
      <c r="AE679" s="380"/>
      <c r="AF679" s="380"/>
      <c r="AG679" s="380"/>
      <c r="AH679" s="380"/>
      <c r="AI679" s="380" t="s">
        <v>434</v>
      </c>
      <c r="AJ679" s="380"/>
      <c r="AK679" s="380"/>
      <c r="AL679" s="380"/>
      <c r="AM679" s="380"/>
      <c r="AN679" s="380"/>
      <c r="AO679" s="380"/>
      <c r="AP679" s="380"/>
      <c r="AQ679" s="380"/>
      <c r="AR679" s="380"/>
      <c r="AS679" s="380"/>
      <c r="AT679" s="380"/>
      <c r="AU679" s="227"/>
      <c r="AV679" s="227"/>
      <c r="AW679" s="227"/>
    </row>
    <row r="680" spans="4:95" ht="14.25" customHeight="1" x14ac:dyDescent="0.35">
      <c r="D680" s="380"/>
      <c r="E680" s="380"/>
      <c r="F680" s="380"/>
      <c r="G680" s="380"/>
      <c r="H680" s="380"/>
      <c r="I680" s="380"/>
      <c r="J680" s="380"/>
      <c r="K680" s="380"/>
      <c r="L680" s="380"/>
      <c r="M680" s="380"/>
      <c r="N680" s="380"/>
      <c r="O680" s="380"/>
      <c r="P680" s="380"/>
      <c r="Q680" s="380"/>
      <c r="R680" s="380"/>
      <c r="S680" s="380"/>
      <c r="T680" s="380"/>
      <c r="U680" s="380"/>
      <c r="V680" s="380"/>
      <c r="W680" s="380" t="s">
        <v>181</v>
      </c>
      <c r="X680" s="380"/>
      <c r="Y680" s="380"/>
      <c r="Z680" s="380"/>
      <c r="AA680" s="380"/>
      <c r="AB680" s="380"/>
      <c r="AC680" s="380" t="s">
        <v>124</v>
      </c>
      <c r="AD680" s="380"/>
      <c r="AE680" s="380"/>
      <c r="AF680" s="380"/>
      <c r="AG680" s="380"/>
      <c r="AH680" s="380"/>
      <c r="AI680" s="380" t="s">
        <v>181</v>
      </c>
      <c r="AJ680" s="380"/>
      <c r="AK680" s="380"/>
      <c r="AL680" s="380"/>
      <c r="AM680" s="380"/>
      <c r="AN680" s="380"/>
      <c r="AO680" s="380" t="s">
        <v>124</v>
      </c>
      <c r="AP680" s="380"/>
      <c r="AQ680" s="380"/>
      <c r="AR680" s="380"/>
      <c r="AS680" s="380"/>
      <c r="AT680" s="380"/>
      <c r="AU680" s="227"/>
      <c r="AV680" s="227"/>
      <c r="AW680" s="227"/>
      <c r="AY680" s="295" t="s">
        <v>446</v>
      </c>
      <c r="AZ680" s="295"/>
      <c r="BA680" s="295"/>
      <c r="BB680" s="295"/>
      <c r="BC680" s="295"/>
      <c r="BD680" s="295"/>
      <c r="BE680" s="295"/>
      <c r="BF680" s="295"/>
      <c r="BG680" s="295"/>
      <c r="BH680" s="295"/>
      <c r="BI680" s="295"/>
      <c r="BJ680" s="295"/>
      <c r="BK680" s="295"/>
      <c r="BL680" s="295"/>
      <c r="BM680" s="295"/>
      <c r="BN680" s="295"/>
      <c r="BO680" s="295"/>
      <c r="BP680" s="295"/>
      <c r="BQ680" s="295"/>
      <c r="BR680" s="295"/>
      <c r="BS680" s="295"/>
      <c r="BT680" s="295"/>
      <c r="BU680" s="295"/>
      <c r="BV680" s="295"/>
      <c r="BW680" s="295"/>
      <c r="BX680" s="295"/>
      <c r="BY680" s="295"/>
      <c r="BZ680" s="295"/>
      <c r="CA680" s="295"/>
      <c r="CB680" s="295"/>
      <c r="CC680" s="295"/>
      <c r="CD680" s="295"/>
      <c r="CE680" s="295"/>
      <c r="CF680" s="295"/>
      <c r="CG680" s="295"/>
      <c r="CH680" s="295"/>
      <c r="CI680" s="295"/>
      <c r="CJ680" s="295"/>
      <c r="CK680" s="295"/>
      <c r="CL680" s="295"/>
      <c r="CM680" s="295"/>
      <c r="CN680" s="295"/>
      <c r="CO680" s="295"/>
      <c r="CP680" s="295"/>
      <c r="CQ680" s="295"/>
    </row>
    <row r="681" spans="4:95" ht="14.25" customHeight="1" x14ac:dyDescent="0.35">
      <c r="D681" s="542">
        <v>0</v>
      </c>
      <c r="E681" s="542"/>
      <c r="F681" s="542"/>
      <c r="G681" s="542"/>
      <c r="H681" s="542"/>
      <c r="I681" s="542"/>
      <c r="J681" s="542"/>
      <c r="K681" s="542"/>
      <c r="L681" s="542"/>
      <c r="M681" s="542"/>
      <c r="N681" s="542"/>
      <c r="O681" s="542"/>
      <c r="P681" s="542"/>
      <c r="Q681" s="542"/>
      <c r="R681" s="542"/>
      <c r="S681" s="542"/>
      <c r="T681" s="542"/>
      <c r="U681" s="542"/>
      <c r="V681" s="542"/>
      <c r="W681" s="351">
        <v>56</v>
      </c>
      <c r="X681" s="351"/>
      <c r="Y681" s="351"/>
      <c r="Z681" s="351"/>
      <c r="AA681" s="351"/>
      <c r="AB681" s="351"/>
      <c r="AC681" s="351">
        <v>55</v>
      </c>
      <c r="AD681" s="351"/>
      <c r="AE681" s="351"/>
      <c r="AF681" s="351"/>
      <c r="AG681" s="351"/>
      <c r="AH681" s="351"/>
      <c r="AI681" s="365">
        <v>0.13</v>
      </c>
      <c r="AJ681" s="365"/>
      <c r="AK681" s="365"/>
      <c r="AL681" s="365"/>
      <c r="AM681" s="365"/>
      <c r="AN681" s="365"/>
      <c r="AO681" s="365">
        <v>0.13900000000000001</v>
      </c>
      <c r="AP681" s="365"/>
      <c r="AQ681" s="365"/>
      <c r="AR681" s="365"/>
      <c r="AS681" s="365"/>
      <c r="AT681" s="365"/>
      <c r="AU681" s="268"/>
      <c r="AV681" s="268"/>
      <c r="AW681" s="268"/>
      <c r="AY681" s="296"/>
      <c r="AZ681" s="296"/>
      <c r="BA681" s="296"/>
      <c r="BB681" s="296"/>
      <c r="BC681" s="296"/>
      <c r="BD681" s="296"/>
      <c r="BE681" s="296"/>
      <c r="BF681" s="296"/>
      <c r="BG681" s="296"/>
      <c r="BH681" s="296"/>
      <c r="BI681" s="296"/>
      <c r="BJ681" s="296"/>
      <c r="BK681" s="296"/>
      <c r="BL681" s="296"/>
      <c r="BM681" s="296"/>
      <c r="BN681" s="296"/>
      <c r="BO681" s="296"/>
      <c r="BP681" s="296"/>
      <c r="BQ681" s="296"/>
      <c r="BR681" s="296"/>
      <c r="BS681" s="296"/>
      <c r="BT681" s="296"/>
      <c r="BU681" s="296"/>
      <c r="BV681" s="296"/>
      <c r="BW681" s="296"/>
      <c r="BX681" s="296"/>
      <c r="BY681" s="296"/>
      <c r="BZ681" s="296"/>
      <c r="CA681" s="296"/>
      <c r="CB681" s="296"/>
      <c r="CC681" s="296"/>
      <c r="CD681" s="296"/>
      <c r="CE681" s="296"/>
      <c r="CF681" s="296"/>
      <c r="CG681" s="296"/>
      <c r="CH681" s="296"/>
      <c r="CI681" s="296"/>
      <c r="CJ681" s="296"/>
      <c r="CK681" s="296"/>
      <c r="CL681" s="296"/>
      <c r="CM681" s="296"/>
      <c r="CN681" s="296"/>
      <c r="CO681" s="296"/>
      <c r="CP681" s="296"/>
      <c r="CQ681" s="296"/>
    </row>
    <row r="682" spans="4:95" ht="14.25" customHeight="1" x14ac:dyDescent="0.35">
      <c r="D682" s="542">
        <v>1</v>
      </c>
      <c r="E682" s="542"/>
      <c r="F682" s="542"/>
      <c r="G682" s="542"/>
      <c r="H682" s="542"/>
      <c r="I682" s="542"/>
      <c r="J682" s="542"/>
      <c r="K682" s="542"/>
      <c r="L682" s="542"/>
      <c r="M682" s="542"/>
      <c r="N682" s="542"/>
      <c r="O682" s="542"/>
      <c r="P682" s="542"/>
      <c r="Q682" s="542"/>
      <c r="R682" s="542"/>
      <c r="S682" s="542"/>
      <c r="T682" s="542"/>
      <c r="U682" s="542"/>
      <c r="V682" s="542"/>
      <c r="W682" s="351">
        <v>23</v>
      </c>
      <c r="X682" s="351"/>
      <c r="Y682" s="351"/>
      <c r="Z682" s="351"/>
      <c r="AA682" s="351"/>
      <c r="AB682" s="351"/>
      <c r="AC682" s="351">
        <v>122</v>
      </c>
      <c r="AD682" s="351"/>
      <c r="AE682" s="351"/>
      <c r="AF682" s="351"/>
      <c r="AG682" s="351"/>
      <c r="AH682" s="351"/>
      <c r="AI682" s="365">
        <v>5.2999999999999999E-2</v>
      </c>
      <c r="AJ682" s="365"/>
      <c r="AK682" s="365"/>
      <c r="AL682" s="365"/>
      <c r="AM682" s="365"/>
      <c r="AN682" s="365"/>
      <c r="AO682" s="365">
        <v>0.308</v>
      </c>
      <c r="AP682" s="365"/>
      <c r="AQ682" s="365"/>
      <c r="AR682" s="365"/>
      <c r="AS682" s="365"/>
      <c r="AT682" s="365"/>
      <c r="AU682" s="268"/>
      <c r="AV682" s="268"/>
      <c r="AW682" s="268"/>
      <c r="AY682" s="543" t="s">
        <v>447</v>
      </c>
      <c r="AZ682" s="544"/>
      <c r="BA682" s="544"/>
      <c r="BB682" s="544"/>
      <c r="BC682" s="544"/>
      <c r="BD682" s="544"/>
      <c r="BE682" s="544"/>
      <c r="BF682" s="544"/>
      <c r="BG682" s="545"/>
      <c r="BH682" s="380" t="s">
        <v>434</v>
      </c>
      <c r="BI682" s="380"/>
      <c r="BJ682" s="380"/>
      <c r="BK682" s="380"/>
      <c r="BL682" s="380"/>
      <c r="BM682" s="380"/>
      <c r="BN682" s="380"/>
      <c r="BO682" s="380"/>
      <c r="BP682" s="380"/>
      <c r="BQ682" s="543" t="s">
        <v>448</v>
      </c>
      <c r="BR682" s="544"/>
      <c r="BS682" s="544"/>
      <c r="BT682" s="544"/>
      <c r="BU682" s="544"/>
      <c r="BV682" s="544"/>
      <c r="BW682" s="544"/>
      <c r="BX682" s="544"/>
      <c r="BY682" s="545"/>
      <c r="BZ682" s="543" t="s">
        <v>449</v>
      </c>
      <c r="CA682" s="544"/>
      <c r="CB682" s="544"/>
      <c r="CC682" s="544"/>
      <c r="CD682" s="544"/>
      <c r="CE682" s="544"/>
      <c r="CF682" s="544"/>
      <c r="CG682" s="544"/>
      <c r="CH682" s="545"/>
      <c r="CI682" s="543" t="s">
        <v>450</v>
      </c>
      <c r="CJ682" s="544"/>
      <c r="CK682" s="544"/>
      <c r="CL682" s="544"/>
      <c r="CM682" s="544"/>
      <c r="CN682" s="544"/>
      <c r="CO682" s="544"/>
      <c r="CP682" s="544"/>
      <c r="CQ682" s="545"/>
    </row>
    <row r="683" spans="4:95" ht="14.25" customHeight="1" x14ac:dyDescent="0.35">
      <c r="D683" s="542">
        <v>2</v>
      </c>
      <c r="E683" s="542"/>
      <c r="F683" s="542"/>
      <c r="G683" s="542"/>
      <c r="H683" s="542"/>
      <c r="I683" s="542"/>
      <c r="J683" s="542"/>
      <c r="K683" s="542"/>
      <c r="L683" s="542"/>
      <c r="M683" s="542"/>
      <c r="N683" s="542"/>
      <c r="O683" s="542"/>
      <c r="P683" s="542"/>
      <c r="Q683" s="542"/>
      <c r="R683" s="542"/>
      <c r="S683" s="542"/>
      <c r="T683" s="542"/>
      <c r="U683" s="542"/>
      <c r="V683" s="542"/>
      <c r="W683" s="351">
        <v>377</v>
      </c>
      <c r="X683" s="351"/>
      <c r="Y683" s="351"/>
      <c r="Z683" s="351"/>
      <c r="AA683" s="351"/>
      <c r="AB683" s="351"/>
      <c r="AC683" s="351">
        <v>137</v>
      </c>
      <c r="AD683" s="351"/>
      <c r="AE683" s="351"/>
      <c r="AF683" s="351"/>
      <c r="AG683" s="351"/>
      <c r="AH683" s="351"/>
      <c r="AI683" s="365">
        <v>0.78</v>
      </c>
      <c r="AJ683" s="365"/>
      <c r="AK683" s="365"/>
      <c r="AL683" s="365"/>
      <c r="AM683" s="365"/>
      <c r="AN683" s="365"/>
      <c r="AO683" s="365">
        <v>0.34</v>
      </c>
      <c r="AP683" s="365"/>
      <c r="AQ683" s="365"/>
      <c r="AR683" s="365"/>
      <c r="AS683" s="365"/>
      <c r="AT683" s="365"/>
      <c r="AU683" s="268"/>
      <c r="AV683" s="268"/>
      <c r="AW683" s="268"/>
      <c r="AY683" s="546"/>
      <c r="AZ683" s="547"/>
      <c r="BA683" s="547"/>
      <c r="BB683" s="547"/>
      <c r="BC683" s="547"/>
      <c r="BD683" s="547"/>
      <c r="BE683" s="547"/>
      <c r="BF683" s="547"/>
      <c r="BG683" s="548"/>
      <c r="BH683" s="380"/>
      <c r="BI683" s="380"/>
      <c r="BJ683" s="380"/>
      <c r="BK683" s="380"/>
      <c r="BL683" s="380"/>
      <c r="BM683" s="380"/>
      <c r="BN683" s="380"/>
      <c r="BO683" s="380"/>
      <c r="BP683" s="380"/>
      <c r="BQ683" s="546"/>
      <c r="BR683" s="547"/>
      <c r="BS683" s="547"/>
      <c r="BT683" s="547"/>
      <c r="BU683" s="547"/>
      <c r="BV683" s="547"/>
      <c r="BW683" s="547"/>
      <c r="BX683" s="547"/>
      <c r="BY683" s="548"/>
      <c r="BZ683" s="546"/>
      <c r="CA683" s="547"/>
      <c r="CB683" s="547"/>
      <c r="CC683" s="547"/>
      <c r="CD683" s="547"/>
      <c r="CE683" s="547"/>
      <c r="CF683" s="547"/>
      <c r="CG683" s="547"/>
      <c r="CH683" s="548"/>
      <c r="CI683" s="546"/>
      <c r="CJ683" s="547"/>
      <c r="CK683" s="547"/>
      <c r="CL683" s="547"/>
      <c r="CM683" s="547"/>
      <c r="CN683" s="547"/>
      <c r="CO683" s="547"/>
      <c r="CP683" s="547"/>
      <c r="CQ683" s="548"/>
    </row>
    <row r="684" spans="4:95" ht="14.25" customHeight="1" x14ac:dyDescent="0.35">
      <c r="D684" s="358">
        <v>3</v>
      </c>
      <c r="E684" s="358"/>
      <c r="F684" s="358"/>
      <c r="G684" s="358"/>
      <c r="H684" s="358"/>
      <c r="I684" s="358"/>
      <c r="J684" s="358"/>
      <c r="K684" s="358"/>
      <c r="L684" s="358"/>
      <c r="M684" s="358"/>
      <c r="N684" s="358"/>
      <c r="O684" s="358"/>
      <c r="P684" s="358"/>
      <c r="Q684" s="358"/>
      <c r="R684" s="358"/>
      <c r="S684" s="358"/>
      <c r="T684" s="358"/>
      <c r="U684" s="358"/>
      <c r="V684" s="358"/>
      <c r="W684" s="538">
        <v>13</v>
      </c>
      <c r="X684" s="538"/>
      <c r="Y684" s="538"/>
      <c r="Z684" s="538"/>
      <c r="AA684" s="538"/>
      <c r="AB684" s="538"/>
      <c r="AC684" s="538">
        <v>75</v>
      </c>
      <c r="AD684" s="538"/>
      <c r="AE684" s="538"/>
      <c r="AF684" s="538"/>
      <c r="AG684" s="538"/>
      <c r="AH684" s="538"/>
      <c r="AI684" s="365">
        <v>0.03</v>
      </c>
      <c r="AJ684" s="365"/>
      <c r="AK684" s="365"/>
      <c r="AL684" s="365"/>
      <c r="AM684" s="365"/>
      <c r="AN684" s="365"/>
      <c r="AO684" s="365">
        <v>0.19</v>
      </c>
      <c r="AP684" s="365"/>
      <c r="AQ684" s="365"/>
      <c r="AR684" s="365"/>
      <c r="AS684" s="365"/>
      <c r="AT684" s="365"/>
      <c r="AU684" s="268"/>
      <c r="AV684" s="268"/>
      <c r="AW684" s="268"/>
      <c r="AY684" s="549"/>
      <c r="AZ684" s="550"/>
      <c r="BA684" s="550"/>
      <c r="BB684" s="550"/>
      <c r="BC684" s="550"/>
      <c r="BD684" s="550"/>
      <c r="BE684" s="550"/>
      <c r="BF684" s="550"/>
      <c r="BG684" s="551"/>
      <c r="BH684" s="380"/>
      <c r="BI684" s="380"/>
      <c r="BJ684" s="380"/>
      <c r="BK684" s="380"/>
      <c r="BL684" s="380"/>
      <c r="BM684" s="380"/>
      <c r="BN684" s="380"/>
      <c r="BO684" s="380"/>
      <c r="BP684" s="380"/>
      <c r="BQ684" s="549"/>
      <c r="BR684" s="550"/>
      <c r="BS684" s="550"/>
      <c r="BT684" s="550"/>
      <c r="BU684" s="550"/>
      <c r="BV684" s="550"/>
      <c r="BW684" s="550"/>
      <c r="BX684" s="550"/>
      <c r="BY684" s="551"/>
      <c r="BZ684" s="549"/>
      <c r="CA684" s="550"/>
      <c r="CB684" s="550"/>
      <c r="CC684" s="550"/>
      <c r="CD684" s="550"/>
      <c r="CE684" s="550"/>
      <c r="CF684" s="550"/>
      <c r="CG684" s="550"/>
      <c r="CH684" s="551"/>
      <c r="CI684" s="549"/>
      <c r="CJ684" s="550"/>
      <c r="CK684" s="550"/>
      <c r="CL684" s="550"/>
      <c r="CM684" s="550"/>
      <c r="CN684" s="550"/>
      <c r="CO684" s="550"/>
      <c r="CP684" s="550"/>
      <c r="CQ684" s="551"/>
    </row>
    <row r="685" spans="4:95" ht="25.5" customHeight="1" x14ac:dyDescent="0.35">
      <c r="D685" s="358">
        <v>4</v>
      </c>
      <c r="E685" s="358"/>
      <c r="F685" s="358"/>
      <c r="G685" s="358"/>
      <c r="H685" s="358"/>
      <c r="I685" s="358"/>
      <c r="J685" s="358"/>
      <c r="K685" s="358"/>
      <c r="L685" s="358"/>
      <c r="M685" s="358"/>
      <c r="N685" s="358"/>
      <c r="O685" s="358"/>
      <c r="P685" s="358"/>
      <c r="Q685" s="358"/>
      <c r="R685" s="358"/>
      <c r="S685" s="358"/>
      <c r="T685" s="358"/>
      <c r="U685" s="358"/>
      <c r="V685" s="358"/>
      <c r="W685" s="538">
        <v>3</v>
      </c>
      <c r="X685" s="538"/>
      <c r="Y685" s="538"/>
      <c r="Z685" s="538"/>
      <c r="AA685" s="538"/>
      <c r="AB685" s="538"/>
      <c r="AC685" s="538">
        <v>9</v>
      </c>
      <c r="AD685" s="538"/>
      <c r="AE685" s="538"/>
      <c r="AF685" s="538"/>
      <c r="AG685" s="538"/>
      <c r="AH685" s="538"/>
      <c r="AI685" s="365">
        <v>7.0000000000000001E-3</v>
      </c>
      <c r="AJ685" s="365"/>
      <c r="AK685" s="365"/>
      <c r="AL685" s="365"/>
      <c r="AM685" s="365"/>
      <c r="AN685" s="365"/>
      <c r="AO685" s="365">
        <v>2.3E-2</v>
      </c>
      <c r="AP685" s="365"/>
      <c r="AQ685" s="365"/>
      <c r="AR685" s="365"/>
      <c r="AS685" s="365"/>
      <c r="AT685" s="365"/>
      <c r="AU685" s="268"/>
      <c r="AV685" s="268"/>
      <c r="AW685" s="268"/>
      <c r="AY685" s="688" t="s">
        <v>1027</v>
      </c>
      <c r="AZ685" s="689"/>
      <c r="BA685" s="689"/>
      <c r="BB685" s="689"/>
      <c r="BC685" s="689"/>
      <c r="BD685" s="689"/>
      <c r="BE685" s="689"/>
      <c r="BF685" s="689"/>
      <c r="BG685" s="690"/>
      <c r="BH685" s="714">
        <v>1</v>
      </c>
      <c r="BI685" s="538"/>
      <c r="BJ685" s="538"/>
      <c r="BK685" s="538"/>
      <c r="BL685" s="538"/>
      <c r="BM685" s="538"/>
      <c r="BN685" s="538"/>
      <c r="BO685" s="538"/>
      <c r="BP685" s="538"/>
      <c r="BQ685" s="538" t="s">
        <v>1028</v>
      </c>
      <c r="BR685" s="538"/>
      <c r="BS685" s="538"/>
      <c r="BT685" s="538"/>
      <c r="BU685" s="538"/>
      <c r="BV685" s="538"/>
      <c r="BW685" s="538"/>
      <c r="BX685" s="538"/>
      <c r="BY685" s="538"/>
      <c r="BZ685" s="676" t="s">
        <v>1029</v>
      </c>
      <c r="CA685" s="677"/>
      <c r="CB685" s="677"/>
      <c r="CC685" s="677"/>
      <c r="CD685" s="677"/>
      <c r="CE685" s="677"/>
      <c r="CF685" s="677"/>
      <c r="CG685" s="677"/>
      <c r="CH685" s="678"/>
      <c r="CI685" s="686" t="s">
        <v>1064</v>
      </c>
      <c r="CJ685" s="686"/>
      <c r="CK685" s="686"/>
      <c r="CL685" s="686"/>
      <c r="CM685" s="686"/>
      <c r="CN685" s="686"/>
      <c r="CO685" s="686"/>
      <c r="CP685" s="686"/>
      <c r="CQ685" s="686"/>
    </row>
    <row r="686" spans="4:95" ht="24.75" customHeight="1" x14ac:dyDescent="0.35">
      <c r="D686" s="358">
        <v>5</v>
      </c>
      <c r="E686" s="358"/>
      <c r="F686" s="358"/>
      <c r="G686" s="358"/>
      <c r="H686" s="358"/>
      <c r="I686" s="358"/>
      <c r="J686" s="358"/>
      <c r="K686" s="358"/>
      <c r="L686" s="358"/>
      <c r="M686" s="358"/>
      <c r="N686" s="358"/>
      <c r="O686" s="358"/>
      <c r="P686" s="358"/>
      <c r="Q686" s="358"/>
      <c r="R686" s="358"/>
      <c r="S686" s="358"/>
      <c r="T686" s="358"/>
      <c r="U686" s="358"/>
      <c r="V686" s="358"/>
      <c r="W686" s="538">
        <v>0</v>
      </c>
      <c r="X686" s="538"/>
      <c r="Y686" s="538"/>
      <c r="Z686" s="538"/>
      <c r="AA686" s="538"/>
      <c r="AB686" s="538"/>
      <c r="AC686" s="538">
        <v>0</v>
      </c>
      <c r="AD686" s="538"/>
      <c r="AE686" s="538"/>
      <c r="AF686" s="538"/>
      <c r="AG686" s="538"/>
      <c r="AH686" s="538"/>
      <c r="AI686" s="365">
        <v>0</v>
      </c>
      <c r="AJ686" s="365"/>
      <c r="AK686" s="365"/>
      <c r="AL686" s="365"/>
      <c r="AM686" s="365"/>
      <c r="AN686" s="365"/>
      <c r="AO686" s="365">
        <v>0</v>
      </c>
      <c r="AP686" s="365"/>
      <c r="AQ686" s="365"/>
      <c r="AR686" s="365"/>
      <c r="AS686" s="365"/>
      <c r="AT686" s="365"/>
      <c r="AU686" s="268"/>
      <c r="AV686" s="268"/>
      <c r="AW686" s="268"/>
      <c r="AY686" s="691"/>
      <c r="AZ686" s="692"/>
      <c r="BA686" s="692"/>
      <c r="BB686" s="692"/>
      <c r="BC686" s="692"/>
      <c r="BD686" s="692"/>
      <c r="BE686" s="692"/>
      <c r="BF686" s="692"/>
      <c r="BG686" s="693"/>
      <c r="BH686" s="538"/>
      <c r="BI686" s="538"/>
      <c r="BJ686" s="538"/>
      <c r="BK686" s="538"/>
      <c r="BL686" s="538"/>
      <c r="BM686" s="538"/>
      <c r="BN686" s="538"/>
      <c r="BO686" s="538"/>
      <c r="BP686" s="538"/>
      <c r="BQ686" s="538"/>
      <c r="BR686" s="538"/>
      <c r="BS686" s="538"/>
      <c r="BT686" s="538"/>
      <c r="BU686" s="538"/>
      <c r="BV686" s="538"/>
      <c r="BW686" s="538"/>
      <c r="BX686" s="538"/>
      <c r="BY686" s="538"/>
      <c r="BZ686" s="682"/>
      <c r="CA686" s="683"/>
      <c r="CB686" s="683"/>
      <c r="CC686" s="683"/>
      <c r="CD686" s="683"/>
      <c r="CE686" s="683"/>
      <c r="CF686" s="683"/>
      <c r="CG686" s="683"/>
      <c r="CH686" s="684"/>
      <c r="CI686" s="686"/>
      <c r="CJ686" s="686"/>
      <c r="CK686" s="686"/>
      <c r="CL686" s="686"/>
      <c r="CM686" s="686"/>
      <c r="CN686" s="686"/>
      <c r="CO686" s="686"/>
      <c r="CP686" s="686"/>
      <c r="CQ686" s="686"/>
    </row>
    <row r="687" spans="4:95" ht="14.25" customHeight="1" x14ac:dyDescent="0.35">
      <c r="D687" s="427" t="s">
        <v>426</v>
      </c>
      <c r="E687" s="427"/>
      <c r="F687" s="427"/>
      <c r="G687" s="427"/>
      <c r="H687" s="427"/>
      <c r="I687" s="427"/>
      <c r="J687" s="427"/>
      <c r="K687" s="427"/>
      <c r="L687" s="427"/>
      <c r="M687" s="427"/>
      <c r="N687" s="427"/>
      <c r="O687" s="427"/>
      <c r="P687" s="427"/>
      <c r="Q687" s="427"/>
      <c r="R687" s="427"/>
      <c r="S687" s="427"/>
      <c r="T687" s="427"/>
      <c r="U687" s="427"/>
      <c r="V687" s="427"/>
      <c r="W687" s="427"/>
      <c r="X687" s="427"/>
      <c r="Y687" s="427"/>
      <c r="Z687" s="427"/>
      <c r="AA687" s="427"/>
      <c r="AB687" s="427"/>
      <c r="AC687" s="427"/>
      <c r="AD687" s="427"/>
      <c r="AE687" s="427"/>
      <c r="AF687" s="427"/>
      <c r="AG687" s="427"/>
      <c r="AH687" s="427"/>
      <c r="AI687" s="427"/>
      <c r="AJ687" s="427"/>
      <c r="AK687" s="427"/>
      <c r="AL687" s="427"/>
      <c r="AM687" s="427"/>
      <c r="AN687" s="427"/>
      <c r="AO687" s="427"/>
      <c r="AP687" s="427"/>
      <c r="AQ687" s="427"/>
      <c r="AR687" s="427"/>
      <c r="AS687" s="427"/>
      <c r="AT687" s="427"/>
      <c r="AU687" s="231"/>
      <c r="AV687" s="231"/>
      <c r="AW687" s="231"/>
      <c r="AY687" s="347" t="s">
        <v>451</v>
      </c>
      <c r="AZ687" s="347"/>
      <c r="BA687" s="347"/>
      <c r="BB687" s="347"/>
      <c r="BC687" s="347"/>
      <c r="BD687" s="347"/>
      <c r="BE687" s="347"/>
      <c r="BF687" s="347"/>
      <c r="BG687" s="347"/>
      <c r="BH687" s="347"/>
      <c r="BI687" s="347"/>
      <c r="BJ687" s="347"/>
      <c r="BK687" s="347"/>
      <c r="BL687" s="347"/>
      <c r="BM687" s="347"/>
      <c r="BN687" s="347"/>
      <c r="BO687" s="347"/>
      <c r="BP687" s="347"/>
      <c r="BQ687" s="347"/>
      <c r="BR687" s="347"/>
      <c r="BS687" s="347"/>
      <c r="BT687" s="347"/>
      <c r="BU687" s="347"/>
      <c r="BV687" s="347"/>
      <c r="BW687" s="347"/>
      <c r="BX687" s="347"/>
      <c r="BY687" s="347"/>
      <c r="BZ687" s="347"/>
      <c r="CA687" s="347"/>
      <c r="CB687" s="347"/>
      <c r="CC687" s="347"/>
      <c r="CD687" s="347"/>
      <c r="CE687" s="347"/>
      <c r="CF687" s="347"/>
      <c r="CG687" s="347"/>
      <c r="CH687" s="347"/>
      <c r="CI687" s="347"/>
      <c r="CJ687" s="347"/>
      <c r="CK687" s="347"/>
      <c r="CL687" s="347"/>
      <c r="CM687" s="347"/>
      <c r="CN687" s="347"/>
      <c r="CO687" s="347"/>
      <c r="CP687" s="347"/>
      <c r="CQ687" s="347"/>
    </row>
    <row r="688" spans="4:95" ht="14.25" customHeight="1" x14ac:dyDescent="0.35"/>
    <row r="689" spans="4:95" ht="14.25" customHeight="1" x14ac:dyDescent="0.35">
      <c r="D689" s="541" t="s">
        <v>430</v>
      </c>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41"/>
      <c r="AE689" s="541"/>
      <c r="AF689" s="541"/>
      <c r="AG689" s="541"/>
      <c r="AH689" s="541"/>
      <c r="AI689" s="541"/>
      <c r="AJ689" s="541"/>
      <c r="AK689" s="541"/>
      <c r="AL689" s="541"/>
      <c r="AM689" s="541"/>
      <c r="AN689" s="541"/>
      <c r="AO689" s="541"/>
      <c r="AP689" s="541"/>
      <c r="AQ689" s="541"/>
      <c r="AR689" s="541"/>
      <c r="AS689" s="541"/>
      <c r="AT689" s="541"/>
      <c r="AU689" s="208"/>
      <c r="AV689" s="208"/>
      <c r="AW689" s="208"/>
      <c r="AX689" s="14"/>
      <c r="AY689" s="541" t="s">
        <v>452</v>
      </c>
      <c r="AZ689" s="541"/>
      <c r="BA689" s="541"/>
      <c r="BB689" s="541"/>
      <c r="BC689" s="541"/>
      <c r="BD689" s="541"/>
      <c r="BE689" s="541"/>
      <c r="BF689" s="541"/>
      <c r="BG689" s="541"/>
      <c r="BH689" s="541"/>
      <c r="BI689" s="541"/>
      <c r="BJ689" s="541"/>
      <c r="BK689" s="541"/>
      <c r="BL689" s="541"/>
      <c r="BM689" s="541"/>
      <c r="BN689" s="541"/>
      <c r="BO689" s="541"/>
      <c r="BP689" s="541"/>
      <c r="BQ689" s="541"/>
      <c r="BR689" s="541"/>
      <c r="BS689" s="541"/>
      <c r="BT689" s="541"/>
      <c r="BU689" s="541"/>
      <c r="BV689" s="541"/>
      <c r="BW689" s="541"/>
      <c r="BX689" s="541"/>
      <c r="BY689" s="541"/>
      <c r="BZ689" s="541"/>
      <c r="CA689" s="541"/>
      <c r="CB689" s="541"/>
      <c r="CC689" s="541"/>
      <c r="CD689" s="541"/>
      <c r="CE689" s="541"/>
      <c r="CF689" s="541"/>
      <c r="CG689" s="541"/>
      <c r="CH689" s="541"/>
      <c r="CI689" s="541"/>
      <c r="CJ689" s="541"/>
      <c r="CK689" s="541"/>
      <c r="CL689" s="541"/>
      <c r="CM689" s="541"/>
      <c r="CN689" s="541"/>
      <c r="CO689" s="541"/>
      <c r="CP689" s="541"/>
      <c r="CQ689" s="541"/>
    </row>
    <row r="690" spans="4:95" ht="14.25" customHeight="1" x14ac:dyDescent="0.35">
      <c r="D690" s="541"/>
      <c r="E690" s="541"/>
      <c r="F690" s="541"/>
      <c r="G690" s="541"/>
      <c r="H690" s="541"/>
      <c r="I690" s="541"/>
      <c r="J690" s="541"/>
      <c r="K690" s="541"/>
      <c r="L690" s="541"/>
      <c r="M690" s="541"/>
      <c r="N690" s="541"/>
      <c r="O690" s="541"/>
      <c r="P690" s="541"/>
      <c r="Q690" s="541"/>
      <c r="R690" s="541"/>
      <c r="S690" s="541"/>
      <c r="T690" s="541"/>
      <c r="U690" s="541"/>
      <c r="V690" s="541"/>
      <c r="W690" s="541"/>
      <c r="X690" s="541"/>
      <c r="Y690" s="541"/>
      <c r="Z690" s="541"/>
      <c r="AA690" s="541"/>
      <c r="AB690" s="541"/>
      <c r="AC690" s="541"/>
      <c r="AD690" s="541"/>
      <c r="AE690" s="541"/>
      <c r="AF690" s="541"/>
      <c r="AG690" s="541"/>
      <c r="AH690" s="541"/>
      <c r="AI690" s="541"/>
      <c r="AJ690" s="541"/>
      <c r="AK690" s="541"/>
      <c r="AL690" s="541"/>
      <c r="AM690" s="541"/>
      <c r="AN690" s="541"/>
      <c r="AO690" s="541"/>
      <c r="AP690" s="541"/>
      <c r="AQ690" s="541"/>
      <c r="AR690" s="541"/>
      <c r="AS690" s="541"/>
      <c r="AT690" s="541"/>
      <c r="AU690" s="208"/>
      <c r="AV690" s="208"/>
      <c r="AW690" s="208"/>
      <c r="AX690" s="14"/>
      <c r="AY690" s="541"/>
      <c r="AZ690" s="541"/>
      <c r="BA690" s="541"/>
      <c r="BB690" s="541"/>
      <c r="BC690" s="541"/>
      <c r="BD690" s="541"/>
      <c r="BE690" s="541"/>
      <c r="BF690" s="541"/>
      <c r="BG690" s="541"/>
      <c r="BH690" s="541"/>
      <c r="BI690" s="541"/>
      <c r="BJ690" s="541"/>
      <c r="BK690" s="541"/>
      <c r="BL690" s="541"/>
      <c r="BM690" s="541"/>
      <c r="BN690" s="541"/>
      <c r="BO690" s="541"/>
      <c r="BP690" s="541"/>
      <c r="BQ690" s="541"/>
      <c r="BR690" s="541"/>
      <c r="BS690" s="541"/>
      <c r="BT690" s="541"/>
      <c r="BU690" s="541"/>
      <c r="BV690" s="541"/>
      <c r="BW690" s="541"/>
      <c r="BX690" s="541"/>
      <c r="BY690" s="541"/>
      <c r="BZ690" s="541"/>
      <c r="CA690" s="541"/>
      <c r="CB690" s="541"/>
      <c r="CC690" s="541"/>
      <c r="CD690" s="541"/>
      <c r="CE690" s="541"/>
      <c r="CF690" s="541"/>
      <c r="CG690" s="541"/>
      <c r="CH690" s="541"/>
      <c r="CI690" s="541"/>
      <c r="CJ690" s="541"/>
      <c r="CK690" s="541"/>
      <c r="CL690" s="541"/>
      <c r="CM690" s="541"/>
      <c r="CN690" s="541"/>
      <c r="CO690" s="541"/>
      <c r="CP690" s="541"/>
      <c r="CQ690" s="541"/>
    </row>
    <row r="691" spans="4:95" ht="14.25" customHeight="1" x14ac:dyDescent="0.35"/>
    <row r="692" spans="4:95" ht="14.25" customHeight="1" x14ac:dyDescent="0.35">
      <c r="D692" s="295" t="s">
        <v>431</v>
      </c>
      <c r="E692" s="295"/>
      <c r="F692" s="295"/>
      <c r="G692" s="295"/>
      <c r="H692" s="295"/>
      <c r="I692" s="295"/>
      <c r="J692" s="295"/>
      <c r="K692" s="295"/>
      <c r="L692" s="295"/>
      <c r="M692" s="295"/>
      <c r="N692" s="295"/>
      <c r="O692" s="295"/>
      <c r="P692" s="295"/>
      <c r="Q692" s="295"/>
      <c r="R692" s="295"/>
      <c r="S692" s="295"/>
      <c r="T692" s="295"/>
      <c r="U692" s="295"/>
      <c r="V692" s="295"/>
      <c r="W692" s="295"/>
      <c r="X692" s="295"/>
      <c r="Y692" s="295"/>
      <c r="Z692" s="295"/>
      <c r="AA692" s="295"/>
      <c r="AB692" s="295"/>
      <c r="AC692" s="295"/>
      <c r="AD692" s="295"/>
      <c r="AE692" s="295"/>
      <c r="AF692" s="295"/>
      <c r="AG692" s="295"/>
      <c r="AH692" s="295"/>
      <c r="AI692" s="295"/>
      <c r="AJ692" s="295"/>
      <c r="AK692" s="295"/>
      <c r="AL692" s="295"/>
      <c r="AM692" s="295"/>
      <c r="AN692" s="295"/>
      <c r="AO692" s="295"/>
      <c r="AP692" s="295"/>
      <c r="AQ692" s="295"/>
      <c r="AR692" s="295"/>
      <c r="AS692" s="295"/>
      <c r="AT692" s="295"/>
      <c r="AU692" s="209"/>
      <c r="AV692" s="209"/>
      <c r="AW692" s="209"/>
      <c r="AX692" s="3"/>
      <c r="AY692" s="295" t="s">
        <v>453</v>
      </c>
      <c r="AZ692" s="295"/>
      <c r="BA692" s="295"/>
      <c r="BB692" s="295"/>
      <c r="BC692" s="295"/>
      <c r="BD692" s="295"/>
      <c r="BE692" s="295"/>
      <c r="BF692" s="295"/>
      <c r="BG692" s="295"/>
      <c r="BH692" s="295"/>
      <c r="BI692" s="295"/>
      <c r="BJ692" s="295"/>
      <c r="BK692" s="295"/>
      <c r="BL692" s="295"/>
      <c r="BM692" s="295"/>
      <c r="BN692" s="295"/>
      <c r="BO692" s="295"/>
      <c r="BP692" s="295"/>
      <c r="BQ692" s="295"/>
      <c r="BR692" s="295"/>
      <c r="BS692" s="295"/>
      <c r="BT692" s="295"/>
      <c r="BU692" s="295"/>
      <c r="BV692" s="295"/>
      <c r="BW692" s="295"/>
      <c r="BX692" s="295"/>
      <c r="BY692" s="295"/>
      <c r="BZ692" s="295"/>
      <c r="CA692" s="295"/>
      <c r="CB692" s="295"/>
      <c r="CC692" s="295"/>
      <c r="CD692" s="295"/>
      <c r="CE692" s="295"/>
      <c r="CF692" s="295"/>
      <c r="CG692" s="295"/>
      <c r="CH692" s="295"/>
      <c r="CI692" s="295"/>
      <c r="CJ692" s="295"/>
      <c r="CK692" s="295"/>
      <c r="CL692" s="295"/>
      <c r="CM692" s="295"/>
      <c r="CN692" s="295"/>
      <c r="CO692" s="295"/>
    </row>
    <row r="693" spans="4:95" ht="14.25" customHeight="1" x14ac:dyDescent="0.35">
      <c r="D693" s="295"/>
      <c r="E693" s="295"/>
      <c r="F693" s="295"/>
      <c r="G693" s="295"/>
      <c r="H693" s="295"/>
      <c r="I693" s="295"/>
      <c r="J693" s="295"/>
      <c r="K693" s="295"/>
      <c r="L693" s="295"/>
      <c r="M693" s="295"/>
      <c r="N693" s="295"/>
      <c r="O693" s="295"/>
      <c r="P693" s="295"/>
      <c r="Q693" s="295"/>
      <c r="R693" s="295"/>
      <c r="S693" s="295"/>
      <c r="T693" s="295"/>
      <c r="U693" s="295"/>
      <c r="V693" s="295"/>
      <c r="W693" s="295"/>
      <c r="X693" s="295"/>
      <c r="Y693" s="295"/>
      <c r="Z693" s="295"/>
      <c r="AA693" s="295"/>
      <c r="AB693" s="295"/>
      <c r="AC693" s="295"/>
      <c r="AD693" s="295"/>
      <c r="AE693" s="295"/>
      <c r="AF693" s="295"/>
      <c r="AG693" s="295"/>
      <c r="AH693" s="295"/>
      <c r="AI693" s="295"/>
      <c r="AJ693" s="295"/>
      <c r="AK693" s="295"/>
      <c r="AL693" s="295"/>
      <c r="AM693" s="295"/>
      <c r="AN693" s="295"/>
      <c r="AO693" s="295"/>
      <c r="AP693" s="295"/>
      <c r="AQ693" s="295"/>
      <c r="AR693" s="295"/>
      <c r="AS693" s="295"/>
      <c r="AT693" s="295"/>
      <c r="AU693" s="209"/>
      <c r="AV693" s="209"/>
      <c r="AW693" s="209"/>
      <c r="AY693" s="296"/>
      <c r="AZ693" s="296"/>
      <c r="BA693" s="296"/>
      <c r="BB693" s="296"/>
      <c r="BC693" s="296"/>
      <c r="BD693" s="296"/>
      <c r="BE693" s="296"/>
      <c r="BF693" s="296"/>
      <c r="BG693" s="296"/>
      <c r="BH693" s="296"/>
      <c r="BI693" s="296"/>
      <c r="BJ693" s="296"/>
      <c r="BK693" s="296"/>
      <c r="BL693" s="296"/>
      <c r="BM693" s="296"/>
      <c r="BN693" s="296"/>
      <c r="BO693" s="296"/>
      <c r="BP693" s="296"/>
      <c r="BQ693" s="296"/>
      <c r="BR693" s="296"/>
      <c r="BS693" s="296"/>
      <c r="BT693" s="296"/>
      <c r="BU693" s="296"/>
      <c r="BV693" s="296"/>
      <c r="BW693" s="296"/>
      <c r="BX693" s="296"/>
      <c r="BY693" s="296"/>
      <c r="BZ693" s="296"/>
      <c r="CA693" s="296"/>
      <c r="CB693" s="296"/>
      <c r="CC693" s="296"/>
      <c r="CD693" s="296"/>
      <c r="CE693" s="296"/>
      <c r="CF693" s="296"/>
      <c r="CG693" s="296"/>
      <c r="CH693" s="296"/>
      <c r="CI693" s="296"/>
      <c r="CJ693" s="296"/>
      <c r="CK693" s="296"/>
      <c r="CL693" s="296"/>
      <c r="CM693" s="296"/>
      <c r="CN693" s="296"/>
      <c r="CO693" s="296"/>
    </row>
    <row r="694" spans="4:95" ht="14.25" customHeight="1" x14ac:dyDescent="0.35">
      <c r="D694" s="380" t="s">
        <v>432</v>
      </c>
      <c r="E694" s="380"/>
      <c r="F694" s="380"/>
      <c r="G694" s="380"/>
      <c r="H694" s="380"/>
      <c r="I694" s="380"/>
      <c r="J694" s="380"/>
      <c r="K694" s="380"/>
      <c r="L694" s="380"/>
      <c r="M694" s="380"/>
      <c r="N694" s="380"/>
      <c r="O694" s="380"/>
      <c r="P694" s="380"/>
      <c r="Q694" s="380"/>
      <c r="R694" s="380"/>
      <c r="S694" s="380"/>
      <c r="T694" s="380"/>
      <c r="U694" s="380" t="s">
        <v>429</v>
      </c>
      <c r="V694" s="380"/>
      <c r="W694" s="380"/>
      <c r="X694" s="380"/>
      <c r="Y694" s="380"/>
      <c r="Z694" s="380"/>
      <c r="AA694" s="380"/>
      <c r="AB694" s="380"/>
      <c r="AC694" s="380"/>
      <c r="AD694" s="380"/>
      <c r="AE694" s="380"/>
      <c r="AF694" s="380"/>
      <c r="AG694" s="380"/>
      <c r="AH694" s="380"/>
      <c r="AI694" s="380" t="s">
        <v>433</v>
      </c>
      <c r="AJ694" s="380"/>
      <c r="AK694" s="380"/>
      <c r="AL694" s="380"/>
      <c r="AM694" s="380"/>
      <c r="AN694" s="380"/>
      <c r="AO694" s="380"/>
      <c r="AP694" s="380"/>
      <c r="AQ694" s="380"/>
      <c r="AR694" s="380"/>
      <c r="AS694" s="380"/>
      <c r="AT694" s="380"/>
      <c r="AU694" s="227"/>
      <c r="AV694" s="227"/>
      <c r="AW694" s="227"/>
      <c r="AX694" s="60"/>
      <c r="AY694" s="374" t="s">
        <v>425</v>
      </c>
      <c r="AZ694" s="375"/>
      <c r="BA694" s="375"/>
      <c r="BB694" s="375"/>
      <c r="BC694" s="375"/>
      <c r="BD694" s="375"/>
      <c r="BE694" s="375"/>
      <c r="BF694" s="375"/>
      <c r="BG694" s="375"/>
      <c r="BH694" s="375"/>
      <c r="BI694" s="375"/>
      <c r="BJ694" s="375"/>
      <c r="BK694" s="375"/>
      <c r="BL694" s="375"/>
      <c r="BM694" s="375"/>
      <c r="BN694" s="375"/>
      <c r="BO694" s="375"/>
      <c r="BP694" s="375"/>
      <c r="BQ694" s="375"/>
      <c r="BR694" s="375"/>
      <c r="BS694" s="375"/>
      <c r="BT694" s="375"/>
      <c r="BU694" s="375"/>
      <c r="BV694" s="375"/>
      <c r="BW694" s="375"/>
      <c r="BX694" s="375"/>
      <c r="BY694" s="375"/>
      <c r="BZ694" s="375"/>
      <c r="CA694" s="375"/>
      <c r="CB694" s="375"/>
      <c r="CC694" s="375"/>
      <c r="CD694" s="375"/>
      <c r="CE694" s="375"/>
      <c r="CF694" s="375"/>
      <c r="CG694" s="375"/>
      <c r="CH694" s="375"/>
      <c r="CI694" s="375"/>
      <c r="CJ694" s="375"/>
      <c r="CK694" s="375"/>
      <c r="CL694" s="375"/>
      <c r="CM694" s="375"/>
      <c r="CN694" s="375"/>
      <c r="CO694" s="375"/>
      <c r="CP694" s="375"/>
      <c r="CQ694" s="376"/>
    </row>
    <row r="695" spans="4:95" ht="14.25" customHeight="1" x14ac:dyDescent="0.35">
      <c r="D695" s="380"/>
      <c r="E695" s="380"/>
      <c r="F695" s="380"/>
      <c r="G695" s="380"/>
      <c r="H695" s="380"/>
      <c r="I695" s="380"/>
      <c r="J695" s="380"/>
      <c r="K695" s="380"/>
      <c r="L695" s="380"/>
      <c r="M695" s="380"/>
      <c r="N695" s="380"/>
      <c r="O695" s="380"/>
      <c r="P695" s="380"/>
      <c r="Q695" s="380"/>
      <c r="R695" s="380"/>
      <c r="S695" s="380"/>
      <c r="T695" s="380"/>
      <c r="U695" s="380" t="s">
        <v>181</v>
      </c>
      <c r="V695" s="380"/>
      <c r="W695" s="380"/>
      <c r="X695" s="380"/>
      <c r="Y695" s="380"/>
      <c r="Z695" s="380"/>
      <c r="AA695" s="380"/>
      <c r="AB695" s="380" t="s">
        <v>124</v>
      </c>
      <c r="AC695" s="380"/>
      <c r="AD695" s="380"/>
      <c r="AE695" s="380"/>
      <c r="AF695" s="380"/>
      <c r="AG695" s="380"/>
      <c r="AH695" s="380"/>
      <c r="AI695" s="380"/>
      <c r="AJ695" s="380"/>
      <c r="AK695" s="380"/>
      <c r="AL695" s="380"/>
      <c r="AM695" s="380"/>
      <c r="AN695" s="380"/>
      <c r="AO695" s="380"/>
      <c r="AP695" s="380"/>
      <c r="AQ695" s="380"/>
      <c r="AR695" s="380"/>
      <c r="AS695" s="380"/>
      <c r="AT695" s="380"/>
      <c r="AU695" s="227"/>
      <c r="AV695" s="227"/>
      <c r="AW695" s="227"/>
      <c r="AX695" s="60"/>
      <c r="AY695" s="377"/>
      <c r="AZ695" s="378"/>
      <c r="BA695" s="378"/>
      <c r="BB695" s="378"/>
      <c r="BC695" s="378"/>
      <c r="BD695" s="378"/>
      <c r="BE695" s="378"/>
      <c r="BF695" s="378"/>
      <c r="BG695" s="378"/>
      <c r="BH695" s="378"/>
      <c r="BI695" s="378"/>
      <c r="BJ695" s="378"/>
      <c r="BK695" s="378"/>
      <c r="BL695" s="378"/>
      <c r="BM695" s="378"/>
      <c r="BN695" s="378"/>
      <c r="BO695" s="378"/>
      <c r="BP695" s="378"/>
      <c r="BQ695" s="378"/>
      <c r="BR695" s="378"/>
      <c r="BS695" s="378"/>
      <c r="BT695" s="378"/>
      <c r="BU695" s="378"/>
      <c r="BV695" s="378"/>
      <c r="BW695" s="378"/>
      <c r="BX695" s="378"/>
      <c r="BY695" s="378"/>
      <c r="BZ695" s="378"/>
      <c r="CA695" s="378"/>
      <c r="CB695" s="378"/>
      <c r="CC695" s="378"/>
      <c r="CD695" s="378"/>
      <c r="CE695" s="378"/>
      <c r="CF695" s="378"/>
      <c r="CG695" s="378"/>
      <c r="CH695" s="378"/>
      <c r="CI695" s="378"/>
      <c r="CJ695" s="378"/>
      <c r="CK695" s="378"/>
      <c r="CL695" s="378"/>
      <c r="CM695" s="378"/>
      <c r="CN695" s="378"/>
      <c r="CO695" s="378"/>
      <c r="CP695" s="378"/>
      <c r="CQ695" s="379"/>
    </row>
    <row r="696" spans="4:95" ht="14.25" customHeight="1" x14ac:dyDescent="0.35">
      <c r="D696" s="351" t="s">
        <v>421</v>
      </c>
      <c r="E696" s="351"/>
      <c r="F696" s="351"/>
      <c r="G696" s="351"/>
      <c r="H696" s="351"/>
      <c r="I696" s="351"/>
      <c r="J696" s="351"/>
      <c r="K696" s="351"/>
      <c r="L696" s="351"/>
      <c r="M696" s="351"/>
      <c r="N696" s="351"/>
      <c r="O696" s="351"/>
      <c r="P696" s="351"/>
      <c r="Q696" s="351"/>
      <c r="R696" s="351"/>
      <c r="S696" s="351"/>
      <c r="T696" s="351"/>
      <c r="U696" s="351">
        <v>366</v>
      </c>
      <c r="V696" s="351"/>
      <c r="W696" s="351"/>
      <c r="X696" s="351"/>
      <c r="Y696" s="351"/>
      <c r="Z696" s="351"/>
      <c r="AA696" s="351"/>
      <c r="AB696" s="351">
        <v>45</v>
      </c>
      <c r="AC696" s="351"/>
      <c r="AD696" s="351"/>
      <c r="AE696" s="351"/>
      <c r="AF696" s="351"/>
      <c r="AG696" s="351"/>
      <c r="AH696" s="351"/>
      <c r="AI696" s="351" t="s">
        <v>1026</v>
      </c>
      <c r="AJ696" s="351"/>
      <c r="AK696" s="351"/>
      <c r="AL696" s="351"/>
      <c r="AM696" s="351"/>
      <c r="AN696" s="351"/>
      <c r="AO696" s="351"/>
      <c r="AP696" s="351"/>
      <c r="AQ696" s="351"/>
      <c r="AR696" s="351"/>
      <c r="AS696" s="351"/>
      <c r="AT696" s="351"/>
      <c r="AU696" s="239"/>
      <c r="AV696" s="239"/>
      <c r="AW696" s="239"/>
      <c r="AX696" s="37"/>
      <c r="AY696" s="374" t="s">
        <v>421</v>
      </c>
      <c r="AZ696" s="375"/>
      <c r="BA696" s="375"/>
      <c r="BB696" s="375"/>
      <c r="BC696" s="375"/>
      <c r="BD696" s="375"/>
      <c r="BE696" s="375"/>
      <c r="BF696" s="375"/>
      <c r="BG696" s="375"/>
      <c r="BH696" s="376"/>
      <c r="BI696" s="380" t="s">
        <v>422</v>
      </c>
      <c r="BJ696" s="380"/>
      <c r="BK696" s="380"/>
      <c r="BL696" s="380"/>
      <c r="BM696" s="380"/>
      <c r="BN696" s="380"/>
      <c r="BO696" s="380"/>
      <c r="BP696" s="380"/>
      <c r="BQ696" s="380" t="s">
        <v>423</v>
      </c>
      <c r="BR696" s="380"/>
      <c r="BS696" s="380"/>
      <c r="BT696" s="380"/>
      <c r="BU696" s="380"/>
      <c r="BV696" s="380"/>
      <c r="BW696" s="380"/>
      <c r="BX696" s="380"/>
      <c r="BY696" s="380"/>
      <c r="BZ696" s="380" t="s">
        <v>385</v>
      </c>
      <c r="CA696" s="380"/>
      <c r="CB696" s="380"/>
      <c r="CC696" s="380"/>
      <c r="CD696" s="380"/>
      <c r="CE696" s="380"/>
      <c r="CF696" s="380"/>
      <c r="CG696" s="380"/>
      <c r="CH696" s="380"/>
      <c r="CI696" s="380" t="s">
        <v>424</v>
      </c>
      <c r="CJ696" s="380"/>
      <c r="CK696" s="380"/>
      <c r="CL696" s="380"/>
      <c r="CM696" s="380"/>
      <c r="CN696" s="380"/>
      <c r="CO696" s="380"/>
      <c r="CP696" s="380"/>
      <c r="CQ696" s="380"/>
    </row>
    <row r="697" spans="4:95" ht="14.25" customHeight="1" x14ac:dyDescent="0.35">
      <c r="D697" s="351" t="s">
        <v>422</v>
      </c>
      <c r="E697" s="351"/>
      <c r="F697" s="351"/>
      <c r="G697" s="351"/>
      <c r="H697" s="351"/>
      <c r="I697" s="351"/>
      <c r="J697" s="351"/>
      <c r="K697" s="351"/>
      <c r="L697" s="351"/>
      <c r="M697" s="351"/>
      <c r="N697" s="351"/>
      <c r="O697" s="351"/>
      <c r="P697" s="351"/>
      <c r="Q697" s="351"/>
      <c r="R697" s="351"/>
      <c r="S697" s="351"/>
      <c r="T697" s="351"/>
      <c r="U697" s="351">
        <v>8</v>
      </c>
      <c r="V697" s="351"/>
      <c r="W697" s="351"/>
      <c r="X697" s="351"/>
      <c r="Y697" s="351"/>
      <c r="Z697" s="351"/>
      <c r="AA697" s="351"/>
      <c r="AB697" s="351">
        <v>0</v>
      </c>
      <c r="AC697" s="351"/>
      <c r="AD697" s="351"/>
      <c r="AE697" s="351"/>
      <c r="AF697" s="351"/>
      <c r="AG697" s="351"/>
      <c r="AH697" s="351"/>
      <c r="AI697" s="351" t="s">
        <v>1026</v>
      </c>
      <c r="AJ697" s="351"/>
      <c r="AK697" s="351"/>
      <c r="AL697" s="351"/>
      <c r="AM697" s="351"/>
      <c r="AN697" s="351"/>
      <c r="AO697" s="351"/>
      <c r="AP697" s="351"/>
      <c r="AQ697" s="351"/>
      <c r="AR697" s="351"/>
      <c r="AS697" s="351"/>
      <c r="AT697" s="351"/>
      <c r="AU697" s="239"/>
      <c r="AV697" s="239"/>
      <c r="AW697" s="239"/>
      <c r="AX697" s="37"/>
      <c r="AY697" s="377"/>
      <c r="AZ697" s="378"/>
      <c r="BA697" s="378"/>
      <c r="BB697" s="378"/>
      <c r="BC697" s="378"/>
      <c r="BD697" s="378"/>
      <c r="BE697" s="378"/>
      <c r="BF697" s="378"/>
      <c r="BG697" s="378"/>
      <c r="BH697" s="379"/>
      <c r="BI697" s="380"/>
      <c r="BJ697" s="380"/>
      <c r="BK697" s="380"/>
      <c r="BL697" s="380"/>
      <c r="BM697" s="380"/>
      <c r="BN697" s="380"/>
      <c r="BO697" s="380"/>
      <c r="BP697" s="380"/>
      <c r="BQ697" s="380"/>
      <c r="BR697" s="380"/>
      <c r="BS697" s="380"/>
      <c r="BT697" s="380"/>
      <c r="BU697" s="380"/>
      <c r="BV697" s="380"/>
      <c r="BW697" s="380"/>
      <c r="BX697" s="380"/>
      <c r="BY697" s="380"/>
      <c r="BZ697" s="380"/>
      <c r="CA697" s="380"/>
      <c r="CB697" s="380"/>
      <c r="CC697" s="380"/>
      <c r="CD697" s="380"/>
      <c r="CE697" s="380"/>
      <c r="CF697" s="380"/>
      <c r="CG697" s="380"/>
      <c r="CH697" s="380"/>
      <c r="CI697" s="380"/>
      <c r="CJ697" s="380"/>
      <c r="CK697" s="380"/>
      <c r="CL697" s="380"/>
      <c r="CM697" s="380"/>
      <c r="CN697" s="380"/>
      <c r="CO697" s="380"/>
      <c r="CP697" s="380"/>
      <c r="CQ697" s="380"/>
    </row>
    <row r="698" spans="4:95" ht="14.25" customHeight="1" x14ac:dyDescent="0.35">
      <c r="D698" s="351" t="s">
        <v>423</v>
      </c>
      <c r="E698" s="351"/>
      <c r="F698" s="351"/>
      <c r="G698" s="351"/>
      <c r="H698" s="351"/>
      <c r="I698" s="351"/>
      <c r="J698" s="351"/>
      <c r="K698" s="351"/>
      <c r="L698" s="351"/>
      <c r="M698" s="351"/>
      <c r="N698" s="351"/>
      <c r="O698" s="351"/>
      <c r="P698" s="351"/>
      <c r="Q698" s="351"/>
      <c r="R698" s="351"/>
      <c r="S698" s="351"/>
      <c r="T698" s="351"/>
      <c r="U698" s="351">
        <v>0</v>
      </c>
      <c r="V698" s="351"/>
      <c r="W698" s="351"/>
      <c r="X698" s="351"/>
      <c r="Y698" s="351"/>
      <c r="Z698" s="351"/>
      <c r="AA698" s="351"/>
      <c r="AB698" s="351">
        <v>0</v>
      </c>
      <c r="AC698" s="351"/>
      <c r="AD698" s="351"/>
      <c r="AE698" s="351"/>
      <c r="AF698" s="351"/>
      <c r="AG698" s="351"/>
      <c r="AH698" s="351"/>
      <c r="AI698" s="351" t="s">
        <v>1026</v>
      </c>
      <c r="AJ698" s="351"/>
      <c r="AK698" s="351"/>
      <c r="AL698" s="351"/>
      <c r="AM698" s="351"/>
      <c r="AN698" s="351"/>
      <c r="AO698" s="351"/>
      <c r="AP698" s="351"/>
      <c r="AQ698" s="351"/>
      <c r="AR698" s="351"/>
      <c r="AS698" s="351"/>
      <c r="AT698" s="351"/>
      <c r="AU698" s="239"/>
      <c r="AV698" s="239"/>
      <c r="AW698" s="239"/>
      <c r="AX698" s="37"/>
      <c r="AY698" s="374" t="s">
        <v>181</v>
      </c>
      <c r="AZ698" s="375"/>
      <c r="BA698" s="375"/>
      <c r="BB698" s="375"/>
      <c r="BC698" s="376"/>
      <c r="BD698" s="380" t="s">
        <v>124</v>
      </c>
      <c r="BE698" s="380"/>
      <c r="BF698" s="380"/>
      <c r="BG698" s="380"/>
      <c r="BH698" s="380"/>
      <c r="BI698" s="380" t="s">
        <v>181</v>
      </c>
      <c r="BJ698" s="380"/>
      <c r="BK698" s="380"/>
      <c r="BL698" s="380"/>
      <c r="BM698" s="380" t="s">
        <v>124</v>
      </c>
      <c r="BN698" s="380"/>
      <c r="BO698" s="380"/>
      <c r="BP698" s="380"/>
      <c r="BQ698" s="380" t="s">
        <v>181</v>
      </c>
      <c r="BR698" s="380"/>
      <c r="BS698" s="380"/>
      <c r="BT698" s="380"/>
      <c r="BU698" s="380" t="s">
        <v>124</v>
      </c>
      <c r="BV698" s="380"/>
      <c r="BW698" s="380"/>
      <c r="BX698" s="380"/>
      <c r="BY698" s="380"/>
      <c r="BZ698" s="380" t="s">
        <v>181</v>
      </c>
      <c r="CA698" s="380"/>
      <c r="CB698" s="380"/>
      <c r="CC698" s="380"/>
      <c r="CD698" s="380" t="s">
        <v>124</v>
      </c>
      <c r="CE698" s="380"/>
      <c r="CF698" s="380"/>
      <c r="CG698" s="380"/>
      <c r="CH698" s="380"/>
      <c r="CI698" s="380" t="s">
        <v>181</v>
      </c>
      <c r="CJ698" s="380"/>
      <c r="CK698" s="380"/>
      <c r="CL698" s="380"/>
      <c r="CM698" s="380" t="s">
        <v>124</v>
      </c>
      <c r="CN698" s="380"/>
      <c r="CO698" s="380"/>
      <c r="CP698" s="380"/>
      <c r="CQ698" s="380"/>
    </row>
    <row r="699" spans="4:95" ht="14.25" customHeight="1" x14ac:dyDescent="0.35">
      <c r="D699" s="351" t="s">
        <v>385</v>
      </c>
      <c r="E699" s="351"/>
      <c r="F699" s="351"/>
      <c r="G699" s="351"/>
      <c r="H699" s="351"/>
      <c r="I699" s="351"/>
      <c r="J699" s="351"/>
      <c r="K699" s="351"/>
      <c r="L699" s="351"/>
      <c r="M699" s="351"/>
      <c r="N699" s="351"/>
      <c r="O699" s="351"/>
      <c r="P699" s="351"/>
      <c r="Q699" s="351"/>
      <c r="R699" s="351"/>
      <c r="S699" s="351"/>
      <c r="T699" s="351"/>
      <c r="U699" s="351">
        <v>0</v>
      </c>
      <c r="V699" s="351"/>
      <c r="W699" s="351"/>
      <c r="X699" s="351"/>
      <c r="Y699" s="351"/>
      <c r="Z699" s="351"/>
      <c r="AA699" s="351"/>
      <c r="AB699" s="351">
        <v>0</v>
      </c>
      <c r="AC699" s="351"/>
      <c r="AD699" s="351"/>
      <c r="AE699" s="351"/>
      <c r="AF699" s="351"/>
      <c r="AG699" s="351"/>
      <c r="AH699" s="351"/>
      <c r="AI699" s="351" t="s">
        <v>1026</v>
      </c>
      <c r="AJ699" s="351"/>
      <c r="AK699" s="351"/>
      <c r="AL699" s="351"/>
      <c r="AM699" s="351"/>
      <c r="AN699" s="351"/>
      <c r="AO699" s="351"/>
      <c r="AP699" s="351"/>
      <c r="AQ699" s="351"/>
      <c r="AR699" s="351"/>
      <c r="AS699" s="351"/>
      <c r="AT699" s="351"/>
      <c r="AU699" s="239"/>
      <c r="AV699" s="239"/>
      <c r="AW699" s="239"/>
      <c r="AX699" s="37"/>
      <c r="AY699" s="377"/>
      <c r="AZ699" s="378"/>
      <c r="BA699" s="378"/>
      <c r="BB699" s="378"/>
      <c r="BC699" s="379"/>
      <c r="BD699" s="380"/>
      <c r="BE699" s="380"/>
      <c r="BF699" s="380"/>
      <c r="BG699" s="380"/>
      <c r="BH699" s="380"/>
      <c r="BI699" s="380"/>
      <c r="BJ699" s="380"/>
      <c r="BK699" s="380"/>
      <c r="BL699" s="380"/>
      <c r="BM699" s="380"/>
      <c r="BN699" s="380"/>
      <c r="BO699" s="380"/>
      <c r="BP699" s="380"/>
      <c r="BQ699" s="380"/>
      <c r="BR699" s="380"/>
      <c r="BS699" s="380"/>
      <c r="BT699" s="380"/>
      <c r="BU699" s="380"/>
      <c r="BV699" s="380"/>
      <c r="BW699" s="380"/>
      <c r="BX699" s="380"/>
      <c r="BY699" s="380"/>
      <c r="BZ699" s="380"/>
      <c r="CA699" s="380"/>
      <c r="CB699" s="380"/>
      <c r="CC699" s="380"/>
      <c r="CD699" s="380"/>
      <c r="CE699" s="380"/>
      <c r="CF699" s="380"/>
      <c r="CG699" s="380"/>
      <c r="CH699" s="380"/>
      <c r="CI699" s="380"/>
      <c r="CJ699" s="380"/>
      <c r="CK699" s="380"/>
      <c r="CL699" s="380"/>
      <c r="CM699" s="380"/>
      <c r="CN699" s="380"/>
      <c r="CO699" s="380"/>
      <c r="CP699" s="380"/>
      <c r="CQ699" s="380"/>
    </row>
    <row r="700" spans="4:95" ht="14.25" customHeight="1" x14ac:dyDescent="0.35">
      <c r="D700" s="351" t="s">
        <v>424</v>
      </c>
      <c r="E700" s="351"/>
      <c r="F700" s="351"/>
      <c r="G700" s="351"/>
      <c r="H700" s="351"/>
      <c r="I700" s="351"/>
      <c r="J700" s="351"/>
      <c r="K700" s="351"/>
      <c r="L700" s="351"/>
      <c r="M700" s="351"/>
      <c r="N700" s="351"/>
      <c r="O700" s="351"/>
      <c r="P700" s="351"/>
      <c r="Q700" s="351"/>
      <c r="R700" s="351"/>
      <c r="S700" s="351"/>
      <c r="T700" s="351"/>
      <c r="U700" s="351">
        <v>0</v>
      </c>
      <c r="V700" s="351"/>
      <c r="W700" s="351"/>
      <c r="X700" s="351"/>
      <c r="Y700" s="351"/>
      <c r="Z700" s="351"/>
      <c r="AA700" s="351"/>
      <c r="AB700" s="351">
        <v>0</v>
      </c>
      <c r="AC700" s="351"/>
      <c r="AD700" s="351"/>
      <c r="AE700" s="351"/>
      <c r="AF700" s="351"/>
      <c r="AG700" s="351"/>
      <c r="AH700" s="351"/>
      <c r="AI700" s="351" t="s">
        <v>1026</v>
      </c>
      <c r="AJ700" s="351"/>
      <c r="AK700" s="351"/>
      <c r="AL700" s="351"/>
      <c r="AM700" s="351"/>
      <c r="AN700" s="351"/>
      <c r="AO700" s="351"/>
      <c r="AP700" s="351"/>
      <c r="AQ700" s="351"/>
      <c r="AR700" s="351"/>
      <c r="AS700" s="351"/>
      <c r="AT700" s="351"/>
      <c r="AU700" s="239"/>
      <c r="AV700" s="239"/>
      <c r="AW700" s="239"/>
      <c r="AX700" s="37"/>
      <c r="AY700" s="381">
        <v>240</v>
      </c>
      <c r="AZ700" s="382"/>
      <c r="BA700" s="382"/>
      <c r="BB700" s="382"/>
      <c r="BC700" s="383"/>
      <c r="BD700" s="351">
        <v>19</v>
      </c>
      <c r="BE700" s="351"/>
      <c r="BF700" s="351"/>
      <c r="BG700" s="351"/>
      <c r="BH700" s="351"/>
      <c r="BI700" s="351">
        <v>2</v>
      </c>
      <c r="BJ700" s="351"/>
      <c r="BK700" s="351"/>
      <c r="BL700" s="351"/>
      <c r="BM700" s="351">
        <v>2</v>
      </c>
      <c r="BN700" s="351"/>
      <c r="BO700" s="351"/>
      <c r="BP700" s="351"/>
      <c r="BQ700" s="351">
        <v>0</v>
      </c>
      <c r="BR700" s="351"/>
      <c r="BS700" s="351"/>
      <c r="BT700" s="351"/>
      <c r="BU700" s="351">
        <v>0</v>
      </c>
      <c r="BV700" s="351"/>
      <c r="BW700" s="351"/>
      <c r="BX700" s="351"/>
      <c r="BY700" s="351"/>
      <c r="BZ700" s="351">
        <v>4</v>
      </c>
      <c r="CA700" s="351"/>
      <c r="CB700" s="351"/>
      <c r="CC700" s="351"/>
      <c r="CD700" s="351">
        <v>0</v>
      </c>
      <c r="CE700" s="351"/>
      <c r="CF700" s="351"/>
      <c r="CG700" s="351"/>
      <c r="CH700" s="351"/>
      <c r="CI700" s="351">
        <v>0</v>
      </c>
      <c r="CJ700" s="351"/>
      <c r="CK700" s="351"/>
      <c r="CL700" s="351"/>
      <c r="CM700" s="351">
        <v>0</v>
      </c>
      <c r="CN700" s="351"/>
      <c r="CO700" s="351"/>
      <c r="CP700" s="351"/>
      <c r="CQ700" s="351"/>
    </row>
    <row r="701" spans="4:95" ht="14.25" customHeight="1" x14ac:dyDescent="0.35">
      <c r="D701" s="351" t="s">
        <v>121</v>
      </c>
      <c r="E701" s="351"/>
      <c r="F701" s="351"/>
      <c r="G701" s="351"/>
      <c r="H701" s="351"/>
      <c r="I701" s="351"/>
      <c r="J701" s="351"/>
      <c r="K701" s="351"/>
      <c r="L701" s="351"/>
      <c r="M701" s="351"/>
      <c r="N701" s="351"/>
      <c r="O701" s="351"/>
      <c r="P701" s="351"/>
      <c r="Q701" s="351"/>
      <c r="R701" s="351"/>
      <c r="S701" s="351"/>
      <c r="T701" s="351"/>
      <c r="U701" s="351">
        <f>SUM(U696:U700)</f>
        <v>374</v>
      </c>
      <c r="V701" s="351"/>
      <c r="W701" s="351"/>
      <c r="X701" s="351"/>
      <c r="Y701" s="351"/>
      <c r="Z701" s="351"/>
      <c r="AA701" s="351"/>
      <c r="AB701" s="351">
        <f>SUM(AB696:AB700)</f>
        <v>45</v>
      </c>
      <c r="AC701" s="351"/>
      <c r="AD701" s="351"/>
      <c r="AE701" s="351"/>
      <c r="AF701" s="351"/>
      <c r="AG701" s="351"/>
      <c r="AH701" s="351"/>
      <c r="AI701" s="351"/>
      <c r="AJ701" s="351"/>
      <c r="AK701" s="351"/>
      <c r="AL701" s="351"/>
      <c r="AM701" s="351"/>
      <c r="AN701" s="351"/>
      <c r="AO701" s="351"/>
      <c r="AP701" s="351"/>
      <c r="AQ701" s="351"/>
      <c r="AR701" s="351"/>
      <c r="AS701" s="351"/>
      <c r="AT701" s="351"/>
      <c r="AU701" s="239"/>
      <c r="AV701" s="239"/>
      <c r="AW701" s="239"/>
      <c r="AX701" s="37"/>
      <c r="AY701" s="384"/>
      <c r="AZ701" s="385"/>
      <c r="BA701" s="385"/>
      <c r="BB701" s="385"/>
      <c r="BC701" s="386"/>
      <c r="BD701" s="351"/>
      <c r="BE701" s="351"/>
      <c r="BF701" s="351"/>
      <c r="BG701" s="351"/>
      <c r="BH701" s="351"/>
      <c r="BI701" s="351"/>
      <c r="BJ701" s="351"/>
      <c r="BK701" s="351"/>
      <c r="BL701" s="351"/>
      <c r="BM701" s="351"/>
      <c r="BN701" s="351"/>
      <c r="BO701" s="351"/>
      <c r="BP701" s="351"/>
      <c r="BQ701" s="351"/>
      <c r="BR701" s="351"/>
      <c r="BS701" s="351"/>
      <c r="BT701" s="351"/>
      <c r="BU701" s="351"/>
      <c r="BV701" s="351"/>
      <c r="BW701" s="351"/>
      <c r="BX701" s="351"/>
      <c r="BY701" s="351"/>
      <c r="BZ701" s="351"/>
      <c r="CA701" s="351"/>
      <c r="CB701" s="351"/>
      <c r="CC701" s="351"/>
      <c r="CD701" s="351"/>
      <c r="CE701" s="351"/>
      <c r="CF701" s="351"/>
      <c r="CG701" s="351"/>
      <c r="CH701" s="351"/>
      <c r="CI701" s="351"/>
      <c r="CJ701" s="351"/>
      <c r="CK701" s="351"/>
      <c r="CL701" s="351"/>
      <c r="CM701" s="351"/>
      <c r="CN701" s="351"/>
      <c r="CO701" s="351"/>
      <c r="CP701" s="351"/>
      <c r="CQ701" s="351"/>
    </row>
    <row r="702" spans="4:95" ht="14.25" customHeight="1" x14ac:dyDescent="0.35">
      <c r="D702" s="537" t="s">
        <v>767</v>
      </c>
      <c r="E702" s="347"/>
      <c r="F702" s="347"/>
      <c r="G702" s="347"/>
      <c r="H702" s="347"/>
      <c r="I702" s="347"/>
      <c r="J702" s="347"/>
      <c r="K702" s="347"/>
      <c r="L702" s="347"/>
      <c r="M702" s="347"/>
      <c r="N702" s="347"/>
      <c r="O702" s="347"/>
      <c r="P702" s="347"/>
      <c r="Q702" s="347"/>
      <c r="R702" s="347"/>
      <c r="S702" s="347"/>
      <c r="T702" s="347"/>
      <c r="U702" s="347"/>
      <c r="V702" s="347"/>
      <c r="W702" s="347"/>
      <c r="X702" s="347"/>
      <c r="Y702" s="347"/>
      <c r="Z702" s="347"/>
      <c r="AA702" s="347"/>
      <c r="AB702" s="347"/>
      <c r="AC702" s="347"/>
      <c r="AD702" s="347"/>
      <c r="AE702" s="347"/>
      <c r="AF702" s="347"/>
      <c r="AG702" s="347"/>
      <c r="AH702" s="347"/>
      <c r="AI702" s="347"/>
      <c r="AJ702" s="347"/>
      <c r="AK702" s="347"/>
      <c r="AL702" s="347"/>
      <c r="AM702" s="347"/>
      <c r="AN702" s="347"/>
      <c r="AO702" s="347"/>
      <c r="AP702" s="347"/>
      <c r="AQ702" s="347"/>
      <c r="AR702" s="347"/>
      <c r="AS702" s="347"/>
      <c r="AT702" s="347"/>
      <c r="AU702" s="225"/>
      <c r="AV702" s="225"/>
      <c r="AW702" s="225"/>
      <c r="AY702" s="537" t="s">
        <v>767</v>
      </c>
      <c r="AZ702" s="537"/>
      <c r="BA702" s="537"/>
      <c r="BB702" s="537"/>
      <c r="BC702" s="537"/>
      <c r="BD702" s="537"/>
      <c r="BE702" s="537"/>
      <c r="BF702" s="537"/>
      <c r="BG702" s="537"/>
      <c r="BH702" s="537"/>
      <c r="BI702" s="537"/>
      <c r="BJ702" s="537"/>
      <c r="BK702" s="537"/>
      <c r="BL702" s="537"/>
      <c r="BM702" s="537"/>
      <c r="BN702" s="537"/>
      <c r="BO702" s="537"/>
      <c r="BP702" s="537"/>
      <c r="BQ702" s="537"/>
      <c r="BR702" s="537"/>
      <c r="BS702" s="537"/>
      <c r="BT702" s="537"/>
      <c r="BU702" s="537"/>
      <c r="BV702" s="537"/>
      <c r="BW702" s="537"/>
      <c r="BX702" s="537"/>
      <c r="BY702" s="537"/>
      <c r="BZ702" s="537"/>
      <c r="CA702" s="537"/>
      <c r="CB702" s="537"/>
      <c r="CC702" s="537"/>
      <c r="CD702" s="537"/>
      <c r="CE702" s="537"/>
      <c r="CF702" s="537"/>
      <c r="CG702" s="537"/>
      <c r="CH702" s="537"/>
      <c r="CI702" s="537"/>
      <c r="CJ702" s="537"/>
      <c r="CK702" s="537"/>
      <c r="CL702" s="537"/>
      <c r="CM702" s="537"/>
      <c r="CN702" s="537"/>
      <c r="CO702" s="537"/>
    </row>
    <row r="703" spans="4:95" ht="14.25" customHeight="1" x14ac:dyDescent="0.35">
      <c r="D703" s="86"/>
      <c r="E703" s="86"/>
      <c r="F703" s="86"/>
      <c r="G703" s="86"/>
      <c r="H703" s="86"/>
      <c r="I703" s="86"/>
      <c r="J703" s="86"/>
      <c r="K703" s="86"/>
      <c r="L703" s="86"/>
      <c r="M703" s="86"/>
      <c r="N703" s="86"/>
      <c r="O703" s="86"/>
      <c r="P703" s="86"/>
      <c r="Q703" s="86"/>
      <c r="R703" s="86"/>
      <c r="S703" s="86"/>
      <c r="T703" s="86"/>
      <c r="U703" s="86"/>
      <c r="V703" s="86"/>
      <c r="W703" s="86"/>
      <c r="X703" s="86"/>
      <c r="Y703" s="86"/>
      <c r="Z703" s="86"/>
      <c r="AA703" s="86"/>
      <c r="AB703" s="86"/>
      <c r="AC703" s="86"/>
      <c r="AD703" s="86"/>
      <c r="AE703" s="86"/>
      <c r="AF703" s="86"/>
      <c r="AG703" s="86"/>
      <c r="AH703" s="86"/>
      <c r="AI703" s="86"/>
      <c r="AJ703" s="86"/>
      <c r="AK703" s="86"/>
      <c r="AL703" s="86"/>
      <c r="AM703" s="86"/>
      <c r="AN703" s="86"/>
      <c r="AO703" s="86"/>
      <c r="AP703" s="86"/>
      <c r="AQ703" s="86"/>
      <c r="AR703" s="86"/>
      <c r="AS703" s="86"/>
      <c r="AT703" s="86"/>
      <c r="AU703" s="86"/>
      <c r="AV703" s="86"/>
      <c r="AW703" s="86"/>
    </row>
    <row r="704" spans="4:95" ht="14.25" customHeight="1" x14ac:dyDescent="0.35">
      <c r="D704" s="295" t="s">
        <v>435</v>
      </c>
      <c r="E704" s="295"/>
      <c r="F704" s="295"/>
      <c r="G704" s="295"/>
      <c r="H704" s="295"/>
      <c r="I704" s="295"/>
      <c r="J704" s="295"/>
      <c r="K704" s="295"/>
      <c r="L704" s="295"/>
      <c r="M704" s="295"/>
      <c r="N704" s="295"/>
      <c r="O704" s="295"/>
      <c r="P704" s="295"/>
      <c r="Q704" s="295"/>
      <c r="R704" s="295"/>
      <c r="S704" s="295"/>
      <c r="T704" s="295"/>
      <c r="U704" s="295"/>
      <c r="V704" s="295"/>
      <c r="W704" s="295"/>
      <c r="X704" s="295"/>
      <c r="Y704" s="295"/>
      <c r="Z704" s="295"/>
      <c r="AA704" s="295"/>
      <c r="AB704" s="295"/>
      <c r="AC704" s="295"/>
      <c r="AD704" s="295"/>
      <c r="AE704" s="295"/>
      <c r="AF704" s="295"/>
      <c r="AG704" s="295"/>
      <c r="AH704" s="295"/>
      <c r="AI704" s="295"/>
      <c r="AJ704" s="295"/>
      <c r="AK704" s="295"/>
      <c r="AL704" s="295"/>
      <c r="AM704" s="295"/>
      <c r="AN704" s="295"/>
      <c r="AO704" s="295"/>
      <c r="AP704" s="295"/>
      <c r="AQ704" s="295"/>
      <c r="AR704" s="295"/>
      <c r="AS704" s="295"/>
      <c r="AT704" s="295"/>
      <c r="AU704" s="209"/>
      <c r="AV704" s="209"/>
      <c r="AW704" s="209"/>
      <c r="AY704" s="295" t="s">
        <v>453</v>
      </c>
      <c r="AZ704" s="295"/>
      <c r="BA704" s="295"/>
      <c r="BB704" s="295"/>
      <c r="BC704" s="295"/>
      <c r="BD704" s="295"/>
      <c r="BE704" s="295"/>
      <c r="BF704" s="295"/>
      <c r="BG704" s="295"/>
      <c r="BH704" s="295"/>
      <c r="BI704" s="295"/>
      <c r="BJ704" s="295"/>
      <c r="BK704" s="295"/>
      <c r="BL704" s="295"/>
      <c r="BM704" s="295"/>
      <c r="BN704" s="295"/>
      <c r="BO704" s="295"/>
      <c r="BP704" s="295"/>
      <c r="BQ704" s="295"/>
      <c r="BR704" s="295"/>
      <c r="BS704" s="295"/>
      <c r="BT704" s="295"/>
      <c r="BU704" s="295"/>
      <c r="BV704" s="295"/>
      <c r="BW704" s="295"/>
      <c r="BX704" s="295"/>
      <c r="BY704" s="295"/>
      <c r="BZ704" s="295"/>
      <c r="CA704" s="295"/>
      <c r="CB704" s="295"/>
      <c r="CC704" s="295"/>
      <c r="CD704" s="295"/>
      <c r="CE704" s="295"/>
      <c r="CF704" s="295"/>
      <c r="CG704" s="295"/>
      <c r="CH704" s="295"/>
      <c r="CI704" s="295"/>
      <c r="CJ704" s="295"/>
      <c r="CK704" s="295"/>
      <c r="CL704" s="295"/>
      <c r="CM704" s="295"/>
      <c r="CN704" s="295"/>
      <c r="CO704" s="295"/>
    </row>
    <row r="705" spans="4:95" ht="14.25" customHeight="1" x14ac:dyDescent="0.35">
      <c r="D705" s="295"/>
      <c r="E705" s="295"/>
      <c r="F705" s="295"/>
      <c r="G705" s="295"/>
      <c r="H705" s="295"/>
      <c r="I705" s="295"/>
      <c r="J705" s="295"/>
      <c r="K705" s="295"/>
      <c r="L705" s="295"/>
      <c r="M705" s="295"/>
      <c r="N705" s="295"/>
      <c r="O705" s="295"/>
      <c r="P705" s="295"/>
      <c r="Q705" s="295"/>
      <c r="R705" s="295"/>
      <c r="S705" s="295"/>
      <c r="T705" s="295"/>
      <c r="U705" s="295"/>
      <c r="V705" s="295"/>
      <c r="W705" s="295"/>
      <c r="X705" s="295"/>
      <c r="Y705" s="295"/>
      <c r="Z705" s="295"/>
      <c r="AA705" s="295"/>
      <c r="AB705" s="295"/>
      <c r="AC705" s="295"/>
      <c r="AD705" s="295"/>
      <c r="AE705" s="295"/>
      <c r="AF705" s="295"/>
      <c r="AG705" s="295"/>
      <c r="AH705" s="295"/>
      <c r="AI705" s="295"/>
      <c r="AJ705" s="295"/>
      <c r="AK705" s="295"/>
      <c r="AL705" s="295"/>
      <c r="AM705" s="295"/>
      <c r="AN705" s="295"/>
      <c r="AO705" s="295"/>
      <c r="AP705" s="295"/>
      <c r="AQ705" s="295"/>
      <c r="AR705" s="295"/>
      <c r="AS705" s="295"/>
      <c r="AT705" s="295"/>
      <c r="AU705" s="209"/>
      <c r="AV705" s="209"/>
      <c r="AW705" s="209"/>
      <c r="AY705" s="296"/>
      <c r="AZ705" s="296"/>
      <c r="BA705" s="296"/>
      <c r="BB705" s="296"/>
      <c r="BC705" s="296"/>
      <c r="BD705" s="296"/>
      <c r="BE705" s="296"/>
      <c r="BF705" s="296"/>
      <c r="BG705" s="296"/>
      <c r="BH705" s="296"/>
      <c r="BI705" s="296"/>
      <c r="BJ705" s="296"/>
      <c r="BK705" s="296"/>
      <c r="BL705" s="296"/>
      <c r="BM705" s="296"/>
      <c r="BN705" s="296"/>
      <c r="BO705" s="296"/>
      <c r="BP705" s="296"/>
      <c r="BQ705" s="296"/>
      <c r="BR705" s="296"/>
      <c r="BS705" s="296"/>
      <c r="BT705" s="296"/>
      <c r="BU705" s="296"/>
      <c r="BV705" s="296"/>
      <c r="BW705" s="296"/>
      <c r="BX705" s="296"/>
      <c r="BY705" s="296"/>
      <c r="BZ705" s="296"/>
      <c r="CA705" s="296"/>
      <c r="CB705" s="296"/>
      <c r="CC705" s="296"/>
      <c r="CD705" s="296"/>
      <c r="CE705" s="296"/>
      <c r="CF705" s="296"/>
      <c r="CG705" s="296"/>
      <c r="CH705" s="296"/>
      <c r="CI705" s="296"/>
      <c r="CJ705" s="296"/>
      <c r="CK705" s="296"/>
      <c r="CL705" s="296"/>
      <c r="CM705" s="296"/>
      <c r="CN705" s="296"/>
      <c r="CO705" s="296"/>
    </row>
    <row r="706" spans="4:95" ht="14.25" customHeight="1" x14ac:dyDescent="0.35">
      <c r="D706" s="380" t="s">
        <v>428</v>
      </c>
      <c r="E706" s="380"/>
      <c r="F706" s="380"/>
      <c r="G706" s="380"/>
      <c r="H706" s="380"/>
      <c r="I706" s="380"/>
      <c r="J706" s="380"/>
      <c r="K706" s="380"/>
      <c r="L706" s="380"/>
      <c r="M706" s="380"/>
      <c r="N706" s="380"/>
      <c r="O706" s="380"/>
      <c r="P706" s="380"/>
      <c r="Q706" s="380"/>
      <c r="R706" s="380"/>
      <c r="S706" s="380"/>
      <c r="T706" s="380"/>
      <c r="U706" s="380"/>
      <c r="V706" s="380"/>
      <c r="W706" s="380" t="s">
        <v>429</v>
      </c>
      <c r="X706" s="380"/>
      <c r="Y706" s="380"/>
      <c r="Z706" s="380"/>
      <c r="AA706" s="380"/>
      <c r="AB706" s="380"/>
      <c r="AC706" s="380"/>
      <c r="AD706" s="380"/>
      <c r="AE706" s="380"/>
      <c r="AF706" s="380"/>
      <c r="AG706" s="380"/>
      <c r="AH706" s="380"/>
      <c r="AI706" s="380"/>
      <c r="AJ706" s="380"/>
      <c r="AK706" s="380" t="s">
        <v>434</v>
      </c>
      <c r="AL706" s="380"/>
      <c r="AM706" s="380"/>
      <c r="AN706" s="380"/>
      <c r="AO706" s="380"/>
      <c r="AP706" s="380"/>
      <c r="AQ706" s="380"/>
      <c r="AR706" s="380"/>
      <c r="AS706" s="380"/>
      <c r="AT706" s="380"/>
      <c r="AU706" s="227"/>
      <c r="AV706" s="227"/>
      <c r="AW706" s="227"/>
      <c r="AY706" s="374" t="s">
        <v>428</v>
      </c>
      <c r="AZ706" s="375"/>
      <c r="BA706" s="375"/>
      <c r="BB706" s="375"/>
      <c r="BC706" s="375"/>
      <c r="BD706" s="375"/>
      <c r="BE706" s="375"/>
      <c r="BF706" s="375"/>
      <c r="BG706" s="375"/>
      <c r="BH706" s="375"/>
      <c r="BI706" s="375"/>
      <c r="BJ706" s="375"/>
      <c r="BK706" s="375"/>
      <c r="BL706" s="375"/>
      <c r="BM706" s="375"/>
      <c r="BN706" s="375"/>
      <c r="BO706" s="375"/>
      <c r="BP706" s="375"/>
      <c r="BQ706" s="376"/>
      <c r="BR706" s="380" t="s">
        <v>429</v>
      </c>
      <c r="BS706" s="380"/>
      <c r="BT706" s="380"/>
      <c r="BU706" s="380"/>
      <c r="BV706" s="380"/>
      <c r="BW706" s="380"/>
      <c r="BX706" s="380"/>
      <c r="BY706" s="380"/>
      <c r="BZ706" s="380"/>
      <c r="CA706" s="380"/>
      <c r="CB706" s="380"/>
      <c r="CC706" s="380"/>
      <c r="CD706" s="380"/>
      <c r="CE706" s="380"/>
      <c r="CF706" s="380" t="s">
        <v>454</v>
      </c>
      <c r="CG706" s="380"/>
      <c r="CH706" s="380"/>
      <c r="CI706" s="380"/>
      <c r="CJ706" s="380"/>
      <c r="CK706" s="380"/>
      <c r="CL706" s="380"/>
      <c r="CM706" s="380"/>
      <c r="CN706" s="380"/>
      <c r="CO706" s="380"/>
      <c r="CP706" s="380"/>
      <c r="CQ706" s="380"/>
    </row>
    <row r="707" spans="4:95" ht="14.25" customHeight="1" x14ac:dyDescent="0.35">
      <c r="D707" s="380"/>
      <c r="E707" s="380"/>
      <c r="F707" s="380"/>
      <c r="G707" s="380"/>
      <c r="H707" s="380"/>
      <c r="I707" s="380"/>
      <c r="J707" s="380"/>
      <c r="K707" s="380"/>
      <c r="L707" s="380"/>
      <c r="M707" s="380"/>
      <c r="N707" s="380"/>
      <c r="O707" s="380"/>
      <c r="P707" s="380"/>
      <c r="Q707" s="380"/>
      <c r="R707" s="380"/>
      <c r="S707" s="380"/>
      <c r="T707" s="380"/>
      <c r="U707" s="380"/>
      <c r="V707" s="380"/>
      <c r="W707" s="380" t="s">
        <v>181</v>
      </c>
      <c r="X707" s="380"/>
      <c r="Y707" s="380"/>
      <c r="Z707" s="380"/>
      <c r="AA707" s="380"/>
      <c r="AB707" s="380"/>
      <c r="AC707" s="380"/>
      <c r="AD707" s="380" t="s">
        <v>124</v>
      </c>
      <c r="AE707" s="380"/>
      <c r="AF707" s="380"/>
      <c r="AG707" s="380"/>
      <c r="AH707" s="380"/>
      <c r="AI707" s="380"/>
      <c r="AJ707" s="380"/>
      <c r="AK707" s="380" t="s">
        <v>181</v>
      </c>
      <c r="AL707" s="380"/>
      <c r="AM707" s="380"/>
      <c r="AN707" s="380"/>
      <c r="AO707" s="380"/>
      <c r="AP707" s="380" t="s">
        <v>124</v>
      </c>
      <c r="AQ707" s="380"/>
      <c r="AR707" s="380"/>
      <c r="AS707" s="380"/>
      <c r="AT707" s="380"/>
      <c r="AU707" s="227"/>
      <c r="AV707" s="227"/>
      <c r="AW707" s="227"/>
      <c r="AY707" s="377"/>
      <c r="AZ707" s="378"/>
      <c r="BA707" s="378"/>
      <c r="BB707" s="378"/>
      <c r="BC707" s="378"/>
      <c r="BD707" s="378"/>
      <c r="BE707" s="378"/>
      <c r="BF707" s="378"/>
      <c r="BG707" s="378"/>
      <c r="BH707" s="378"/>
      <c r="BI707" s="378"/>
      <c r="BJ707" s="378"/>
      <c r="BK707" s="378"/>
      <c r="BL707" s="378"/>
      <c r="BM707" s="378"/>
      <c r="BN707" s="378"/>
      <c r="BO707" s="378"/>
      <c r="BP707" s="378"/>
      <c r="BQ707" s="379"/>
      <c r="BR707" s="380" t="s">
        <v>181</v>
      </c>
      <c r="BS707" s="380"/>
      <c r="BT707" s="380"/>
      <c r="BU707" s="380"/>
      <c r="BV707" s="380"/>
      <c r="BW707" s="380"/>
      <c r="BX707" s="380"/>
      <c r="BY707" s="380" t="s">
        <v>124</v>
      </c>
      <c r="BZ707" s="380"/>
      <c r="CA707" s="380"/>
      <c r="CB707" s="380"/>
      <c r="CC707" s="380"/>
      <c r="CD707" s="380"/>
      <c r="CE707" s="380"/>
      <c r="CF707" s="380" t="s">
        <v>181</v>
      </c>
      <c r="CG707" s="380"/>
      <c r="CH707" s="380"/>
      <c r="CI707" s="380"/>
      <c r="CJ707" s="380"/>
      <c r="CK707" s="380"/>
      <c r="CL707" s="380" t="s">
        <v>124</v>
      </c>
      <c r="CM707" s="380"/>
      <c r="CN707" s="380"/>
      <c r="CO707" s="380"/>
      <c r="CP707" s="380"/>
      <c r="CQ707" s="380"/>
    </row>
    <row r="708" spans="4:95" ht="14.25" customHeight="1" x14ac:dyDescent="0.35">
      <c r="D708" s="542">
        <v>1</v>
      </c>
      <c r="E708" s="542"/>
      <c r="F708" s="542"/>
      <c r="G708" s="542"/>
      <c r="H708" s="542"/>
      <c r="I708" s="542"/>
      <c r="J708" s="542"/>
      <c r="K708" s="542"/>
      <c r="L708" s="542"/>
      <c r="M708" s="542"/>
      <c r="N708" s="542"/>
      <c r="O708" s="542"/>
      <c r="P708" s="542"/>
      <c r="Q708" s="542"/>
      <c r="R708" s="542"/>
      <c r="S708" s="542"/>
      <c r="T708" s="542"/>
      <c r="U708" s="542"/>
      <c r="V708" s="542"/>
      <c r="W708" s="351">
        <v>48</v>
      </c>
      <c r="X708" s="351"/>
      <c r="Y708" s="351"/>
      <c r="Z708" s="351"/>
      <c r="AA708" s="351"/>
      <c r="AB708" s="351"/>
      <c r="AC708" s="351"/>
      <c r="AD708" s="351">
        <v>10</v>
      </c>
      <c r="AE708" s="351"/>
      <c r="AF708" s="351"/>
      <c r="AG708" s="351"/>
      <c r="AH708" s="351"/>
      <c r="AI708" s="351"/>
      <c r="AJ708" s="351"/>
      <c r="AK708" s="365">
        <v>1</v>
      </c>
      <c r="AL708" s="365"/>
      <c r="AM708" s="365"/>
      <c r="AN708" s="365"/>
      <c r="AO708" s="365"/>
      <c r="AP708" s="365"/>
      <c r="AQ708" s="365"/>
      <c r="AR708" s="365"/>
      <c r="AS708" s="365"/>
      <c r="AT708" s="365"/>
      <c r="AU708" s="268"/>
      <c r="AV708" s="268"/>
      <c r="AW708" s="268"/>
      <c r="AY708" s="348">
        <v>1</v>
      </c>
      <c r="AZ708" s="349"/>
      <c r="BA708" s="349"/>
      <c r="BB708" s="349"/>
      <c r="BC708" s="349"/>
      <c r="BD708" s="349"/>
      <c r="BE708" s="349"/>
      <c r="BF708" s="349"/>
      <c r="BG708" s="349"/>
      <c r="BH708" s="349"/>
      <c r="BI708" s="349"/>
      <c r="BJ708" s="349"/>
      <c r="BK708" s="349"/>
      <c r="BL708" s="349"/>
      <c r="BM708" s="349"/>
      <c r="BN708" s="349"/>
      <c r="BO708" s="349"/>
      <c r="BP708" s="349"/>
      <c r="BQ708" s="350"/>
      <c r="BR708" s="351">
        <v>39</v>
      </c>
      <c r="BS708" s="351"/>
      <c r="BT708" s="351"/>
      <c r="BU708" s="351"/>
      <c r="BV708" s="351"/>
      <c r="BW708" s="351"/>
      <c r="BX708" s="351"/>
      <c r="BY708" s="351">
        <v>6</v>
      </c>
      <c r="BZ708" s="351"/>
      <c r="CA708" s="351"/>
      <c r="CB708" s="351"/>
      <c r="CC708" s="351"/>
      <c r="CD708" s="351"/>
      <c r="CE708" s="351"/>
      <c r="CF708" s="365">
        <v>7.0000000000000007E-2</v>
      </c>
      <c r="CG708" s="365"/>
      <c r="CH708" s="365"/>
      <c r="CI708" s="365"/>
      <c r="CJ708" s="365"/>
      <c r="CK708" s="365"/>
      <c r="CL708" s="365">
        <v>0.01</v>
      </c>
      <c r="CM708" s="365"/>
      <c r="CN708" s="365"/>
      <c r="CO708" s="365"/>
      <c r="CP708" s="365"/>
      <c r="CQ708" s="365"/>
    </row>
    <row r="709" spans="4:95" ht="14.25" customHeight="1" x14ac:dyDescent="0.35">
      <c r="D709" s="542">
        <v>2</v>
      </c>
      <c r="E709" s="542"/>
      <c r="F709" s="542"/>
      <c r="G709" s="542"/>
      <c r="H709" s="542"/>
      <c r="I709" s="542"/>
      <c r="J709" s="542"/>
      <c r="K709" s="542"/>
      <c r="L709" s="542"/>
      <c r="M709" s="542"/>
      <c r="N709" s="542"/>
      <c r="O709" s="542"/>
      <c r="P709" s="542"/>
      <c r="Q709" s="542"/>
      <c r="R709" s="542"/>
      <c r="S709" s="542"/>
      <c r="T709" s="542"/>
      <c r="U709" s="542"/>
      <c r="V709" s="542"/>
      <c r="W709" s="351">
        <v>281</v>
      </c>
      <c r="X709" s="351"/>
      <c r="Y709" s="351"/>
      <c r="Z709" s="351"/>
      <c r="AA709" s="351"/>
      <c r="AB709" s="351"/>
      <c r="AC709" s="351"/>
      <c r="AD709" s="351">
        <v>16</v>
      </c>
      <c r="AE709" s="351"/>
      <c r="AF709" s="351"/>
      <c r="AG709" s="351"/>
      <c r="AH709" s="351"/>
      <c r="AI709" s="351"/>
      <c r="AJ709" s="351"/>
      <c r="AK709" s="365">
        <v>1</v>
      </c>
      <c r="AL709" s="365"/>
      <c r="AM709" s="365"/>
      <c r="AN709" s="365"/>
      <c r="AO709" s="365"/>
      <c r="AP709" s="365"/>
      <c r="AQ709" s="365"/>
      <c r="AR709" s="365"/>
      <c r="AS709" s="365"/>
      <c r="AT709" s="365"/>
      <c r="AU709" s="268"/>
      <c r="AV709" s="268"/>
      <c r="AW709" s="268"/>
      <c r="AY709" s="348">
        <v>2</v>
      </c>
      <c r="AZ709" s="349"/>
      <c r="BA709" s="349"/>
      <c r="BB709" s="349"/>
      <c r="BC709" s="349"/>
      <c r="BD709" s="349"/>
      <c r="BE709" s="349"/>
      <c r="BF709" s="349"/>
      <c r="BG709" s="349"/>
      <c r="BH709" s="349"/>
      <c r="BI709" s="349"/>
      <c r="BJ709" s="349"/>
      <c r="BK709" s="349"/>
      <c r="BL709" s="349"/>
      <c r="BM709" s="349"/>
      <c r="BN709" s="349"/>
      <c r="BO709" s="349"/>
      <c r="BP709" s="349"/>
      <c r="BQ709" s="350"/>
      <c r="BR709" s="351">
        <v>213</v>
      </c>
      <c r="BS709" s="351"/>
      <c r="BT709" s="351"/>
      <c r="BU709" s="351"/>
      <c r="BV709" s="351"/>
      <c r="BW709" s="351"/>
      <c r="BX709" s="351"/>
      <c r="BY709" s="351">
        <v>12</v>
      </c>
      <c r="BZ709" s="351"/>
      <c r="CA709" s="351"/>
      <c r="CB709" s="351"/>
      <c r="CC709" s="351"/>
      <c r="CD709" s="351"/>
      <c r="CE709" s="351"/>
      <c r="CF709" s="365">
        <v>0.38</v>
      </c>
      <c r="CG709" s="365"/>
      <c r="CH709" s="365"/>
      <c r="CI709" s="365"/>
      <c r="CJ709" s="365"/>
      <c r="CK709" s="365"/>
      <c r="CL709" s="365">
        <v>0.01</v>
      </c>
      <c r="CM709" s="365"/>
      <c r="CN709" s="365"/>
      <c r="CO709" s="365"/>
      <c r="CP709" s="365"/>
      <c r="CQ709" s="365"/>
    </row>
    <row r="710" spans="4:95" ht="14.25" customHeight="1" x14ac:dyDescent="0.35">
      <c r="D710" s="542">
        <v>3</v>
      </c>
      <c r="E710" s="542"/>
      <c r="F710" s="542"/>
      <c r="G710" s="542"/>
      <c r="H710" s="542"/>
      <c r="I710" s="542"/>
      <c r="J710" s="542"/>
      <c r="K710" s="542"/>
      <c r="L710" s="542"/>
      <c r="M710" s="542"/>
      <c r="N710" s="542"/>
      <c r="O710" s="542"/>
      <c r="P710" s="542"/>
      <c r="Q710" s="542"/>
      <c r="R710" s="542"/>
      <c r="S710" s="542"/>
      <c r="T710" s="542"/>
      <c r="U710" s="542"/>
      <c r="V710" s="542"/>
      <c r="W710" s="351">
        <v>37</v>
      </c>
      <c r="X710" s="351"/>
      <c r="Y710" s="351"/>
      <c r="Z710" s="351"/>
      <c r="AA710" s="351"/>
      <c r="AB710" s="351"/>
      <c r="AC710" s="351"/>
      <c r="AD710" s="351">
        <v>17</v>
      </c>
      <c r="AE710" s="351"/>
      <c r="AF710" s="351"/>
      <c r="AG710" s="351"/>
      <c r="AH710" s="351"/>
      <c r="AI710" s="351"/>
      <c r="AJ710" s="351"/>
      <c r="AK710" s="365">
        <v>1</v>
      </c>
      <c r="AL710" s="365"/>
      <c r="AM710" s="365"/>
      <c r="AN710" s="365"/>
      <c r="AO710" s="365"/>
      <c r="AP710" s="365"/>
      <c r="AQ710" s="365"/>
      <c r="AR710" s="365"/>
      <c r="AS710" s="365"/>
      <c r="AT710" s="365"/>
      <c r="AU710" s="268"/>
      <c r="AV710" s="268"/>
      <c r="AW710" s="268"/>
      <c r="AY710" s="348">
        <v>3</v>
      </c>
      <c r="AZ710" s="349"/>
      <c r="BA710" s="349"/>
      <c r="BB710" s="349"/>
      <c r="BC710" s="349"/>
      <c r="BD710" s="349"/>
      <c r="BE710" s="349"/>
      <c r="BF710" s="349"/>
      <c r="BG710" s="349"/>
      <c r="BH710" s="349"/>
      <c r="BI710" s="349"/>
      <c r="BJ710" s="349"/>
      <c r="BK710" s="349"/>
      <c r="BL710" s="349"/>
      <c r="BM710" s="349"/>
      <c r="BN710" s="349"/>
      <c r="BO710" s="349"/>
      <c r="BP710" s="349"/>
      <c r="BQ710" s="350"/>
      <c r="BR710" s="351">
        <v>14</v>
      </c>
      <c r="BS710" s="351"/>
      <c r="BT710" s="351"/>
      <c r="BU710" s="351"/>
      <c r="BV710" s="351"/>
      <c r="BW710" s="351"/>
      <c r="BX710" s="351"/>
      <c r="BY710" s="351">
        <v>0</v>
      </c>
      <c r="BZ710" s="351"/>
      <c r="CA710" s="351"/>
      <c r="CB710" s="351"/>
      <c r="CC710" s="351"/>
      <c r="CD710" s="351"/>
      <c r="CE710" s="351"/>
      <c r="CF710" s="365">
        <v>0.03</v>
      </c>
      <c r="CG710" s="365"/>
      <c r="CH710" s="365"/>
      <c r="CI710" s="365"/>
      <c r="CJ710" s="365"/>
      <c r="CK710" s="365"/>
      <c r="CL710" s="365">
        <v>0</v>
      </c>
      <c r="CM710" s="365"/>
      <c r="CN710" s="365"/>
      <c r="CO710" s="365"/>
      <c r="CP710" s="365"/>
      <c r="CQ710" s="365"/>
    </row>
    <row r="711" spans="4:95" ht="14.25" customHeight="1" x14ac:dyDescent="0.35">
      <c r="D711" s="542">
        <v>4</v>
      </c>
      <c r="E711" s="542"/>
      <c r="F711" s="542"/>
      <c r="G711" s="542"/>
      <c r="H711" s="542"/>
      <c r="I711" s="542"/>
      <c r="J711" s="542"/>
      <c r="K711" s="542"/>
      <c r="L711" s="542"/>
      <c r="M711" s="542"/>
      <c r="N711" s="542"/>
      <c r="O711" s="542"/>
      <c r="P711" s="542"/>
      <c r="Q711" s="542"/>
      <c r="R711" s="542"/>
      <c r="S711" s="542"/>
      <c r="T711" s="542"/>
      <c r="U711" s="542"/>
      <c r="V711" s="542"/>
      <c r="W711" s="351">
        <v>0</v>
      </c>
      <c r="X711" s="351"/>
      <c r="Y711" s="351"/>
      <c r="Z711" s="351"/>
      <c r="AA711" s="351"/>
      <c r="AB711" s="351"/>
      <c r="AC711" s="351"/>
      <c r="AD711" s="351">
        <v>0</v>
      </c>
      <c r="AE711" s="351"/>
      <c r="AF711" s="351"/>
      <c r="AG711" s="351"/>
      <c r="AH711" s="351"/>
      <c r="AI711" s="351"/>
      <c r="AJ711" s="351"/>
      <c r="AK711" s="365">
        <v>0</v>
      </c>
      <c r="AL711" s="365"/>
      <c r="AM711" s="365"/>
      <c r="AN711" s="365"/>
      <c r="AO711" s="365"/>
      <c r="AP711" s="365"/>
      <c r="AQ711" s="365"/>
      <c r="AR711" s="365"/>
      <c r="AS711" s="365"/>
      <c r="AT711" s="365"/>
      <c r="AU711" s="268"/>
      <c r="AV711" s="268"/>
      <c r="AW711" s="268"/>
      <c r="AY711" s="348">
        <v>4</v>
      </c>
      <c r="AZ711" s="349"/>
      <c r="BA711" s="349"/>
      <c r="BB711" s="349"/>
      <c r="BC711" s="349"/>
      <c r="BD711" s="349"/>
      <c r="BE711" s="349"/>
      <c r="BF711" s="349"/>
      <c r="BG711" s="349"/>
      <c r="BH711" s="349"/>
      <c r="BI711" s="349"/>
      <c r="BJ711" s="349"/>
      <c r="BK711" s="349"/>
      <c r="BL711" s="349"/>
      <c r="BM711" s="349"/>
      <c r="BN711" s="349"/>
      <c r="BO711" s="349"/>
      <c r="BP711" s="349"/>
      <c r="BQ711" s="350"/>
      <c r="BR711" s="351">
        <v>0</v>
      </c>
      <c r="BS711" s="351"/>
      <c r="BT711" s="351"/>
      <c r="BU711" s="351"/>
      <c r="BV711" s="351"/>
      <c r="BW711" s="351"/>
      <c r="BX711" s="351"/>
      <c r="BY711" s="351">
        <v>0</v>
      </c>
      <c r="BZ711" s="351"/>
      <c r="CA711" s="351"/>
      <c r="CB711" s="351"/>
      <c r="CC711" s="351"/>
      <c r="CD711" s="351"/>
      <c r="CE711" s="351"/>
      <c r="CF711" s="365">
        <v>0</v>
      </c>
      <c r="CG711" s="365"/>
      <c r="CH711" s="365"/>
      <c r="CI711" s="365"/>
      <c r="CJ711" s="365"/>
      <c r="CK711" s="365"/>
      <c r="CL711" s="365">
        <v>0</v>
      </c>
      <c r="CM711" s="365"/>
      <c r="CN711" s="365"/>
      <c r="CO711" s="365"/>
      <c r="CP711" s="365"/>
      <c r="CQ711" s="365"/>
    </row>
    <row r="712" spans="4:95" ht="14.25" customHeight="1" x14ac:dyDescent="0.35">
      <c r="D712" s="542">
        <v>5</v>
      </c>
      <c r="E712" s="542"/>
      <c r="F712" s="542"/>
      <c r="G712" s="542"/>
      <c r="H712" s="542"/>
      <c r="I712" s="542"/>
      <c r="J712" s="542"/>
      <c r="K712" s="542"/>
      <c r="L712" s="542"/>
      <c r="M712" s="542"/>
      <c r="N712" s="542"/>
      <c r="O712" s="542"/>
      <c r="P712" s="542"/>
      <c r="Q712" s="542"/>
      <c r="R712" s="542"/>
      <c r="S712" s="542"/>
      <c r="T712" s="542"/>
      <c r="U712" s="542"/>
      <c r="V712" s="542"/>
      <c r="W712" s="351">
        <v>0</v>
      </c>
      <c r="X712" s="351"/>
      <c r="Y712" s="351"/>
      <c r="Z712" s="351"/>
      <c r="AA712" s="351"/>
      <c r="AB712" s="351"/>
      <c r="AC712" s="351"/>
      <c r="AD712" s="351">
        <v>2</v>
      </c>
      <c r="AE712" s="351"/>
      <c r="AF712" s="351"/>
      <c r="AG712" s="351"/>
      <c r="AH712" s="351"/>
      <c r="AI712" s="351"/>
      <c r="AJ712" s="351"/>
      <c r="AK712" s="365">
        <v>0</v>
      </c>
      <c r="AL712" s="365"/>
      <c r="AM712" s="365"/>
      <c r="AN712" s="365"/>
      <c r="AO712" s="365"/>
      <c r="AP712" s="365"/>
      <c r="AQ712" s="365"/>
      <c r="AR712" s="365"/>
      <c r="AS712" s="365"/>
      <c r="AT712" s="365"/>
      <c r="AU712" s="268"/>
      <c r="AV712" s="268"/>
      <c r="AW712" s="268"/>
      <c r="AY712" s="348" t="s">
        <v>422</v>
      </c>
      <c r="AZ712" s="349"/>
      <c r="BA712" s="349"/>
      <c r="BB712" s="349"/>
      <c r="BC712" s="349"/>
      <c r="BD712" s="349"/>
      <c r="BE712" s="349"/>
      <c r="BF712" s="349"/>
      <c r="BG712" s="349"/>
      <c r="BH712" s="349"/>
      <c r="BI712" s="349"/>
      <c r="BJ712" s="349"/>
      <c r="BK712" s="349"/>
      <c r="BL712" s="349"/>
      <c r="BM712" s="349"/>
      <c r="BN712" s="349"/>
      <c r="BO712" s="349"/>
      <c r="BP712" s="349"/>
      <c r="BQ712" s="350"/>
      <c r="BR712" s="351">
        <v>3</v>
      </c>
      <c r="BS712" s="351"/>
      <c r="BT712" s="351"/>
      <c r="BU712" s="351"/>
      <c r="BV712" s="351"/>
      <c r="BW712" s="351"/>
      <c r="BX712" s="351"/>
      <c r="BY712" s="351">
        <v>2</v>
      </c>
      <c r="BZ712" s="351"/>
      <c r="CA712" s="351"/>
      <c r="CB712" s="351"/>
      <c r="CC712" s="351"/>
      <c r="CD712" s="351"/>
      <c r="CE712" s="351"/>
      <c r="CF712" s="365">
        <v>0.01</v>
      </c>
      <c r="CG712" s="365"/>
      <c r="CH712" s="365"/>
      <c r="CI712" s="365"/>
      <c r="CJ712" s="365"/>
      <c r="CK712" s="365"/>
      <c r="CL712" s="365">
        <v>0.01</v>
      </c>
      <c r="CM712" s="365"/>
      <c r="CN712" s="365"/>
      <c r="CO712" s="365"/>
      <c r="CP712" s="365"/>
      <c r="CQ712" s="365"/>
    </row>
    <row r="713" spans="4:95" ht="14.25" customHeight="1" x14ac:dyDescent="0.35">
      <c r="D713" s="358">
        <v>6</v>
      </c>
      <c r="E713" s="358"/>
      <c r="F713" s="358"/>
      <c r="G713" s="358"/>
      <c r="H713" s="358"/>
      <c r="I713" s="358"/>
      <c r="J713" s="358"/>
      <c r="K713" s="358"/>
      <c r="L713" s="358"/>
      <c r="M713" s="358"/>
      <c r="N713" s="358"/>
      <c r="O713" s="358"/>
      <c r="P713" s="358"/>
      <c r="Q713" s="358"/>
      <c r="R713" s="358"/>
      <c r="S713" s="358"/>
      <c r="T713" s="358"/>
      <c r="U713" s="358"/>
      <c r="V713" s="358"/>
      <c r="W713" s="538">
        <v>0</v>
      </c>
      <c r="X713" s="538"/>
      <c r="Y713" s="538"/>
      <c r="Z713" s="538"/>
      <c r="AA713" s="538"/>
      <c r="AB713" s="538"/>
      <c r="AC713" s="538"/>
      <c r="AD713" s="538">
        <v>0</v>
      </c>
      <c r="AE713" s="538"/>
      <c r="AF713" s="538"/>
      <c r="AG713" s="538"/>
      <c r="AH713" s="538"/>
      <c r="AI713" s="538"/>
      <c r="AJ713" s="538"/>
      <c r="AK713" s="365">
        <v>0</v>
      </c>
      <c r="AL713" s="365"/>
      <c r="AM713" s="365"/>
      <c r="AN713" s="365"/>
      <c r="AO713" s="365"/>
      <c r="AP713" s="365"/>
      <c r="AQ713" s="365"/>
      <c r="AR713" s="365"/>
      <c r="AS713" s="365"/>
      <c r="AT713" s="365"/>
      <c r="AU713" s="268"/>
      <c r="AV713" s="268"/>
      <c r="AW713" s="268"/>
      <c r="AY713" s="352" t="s">
        <v>385</v>
      </c>
      <c r="AZ713" s="353"/>
      <c r="BA713" s="353"/>
      <c r="BB713" s="353"/>
      <c r="BC713" s="353"/>
      <c r="BD713" s="353"/>
      <c r="BE713" s="353"/>
      <c r="BF713" s="353"/>
      <c r="BG713" s="353"/>
      <c r="BH713" s="353"/>
      <c r="BI713" s="353"/>
      <c r="BJ713" s="353"/>
      <c r="BK713" s="353"/>
      <c r="BL713" s="353"/>
      <c r="BM713" s="353"/>
      <c r="BN713" s="353"/>
      <c r="BO713" s="353"/>
      <c r="BP713" s="353"/>
      <c r="BQ713" s="354"/>
      <c r="BR713" s="538">
        <v>4</v>
      </c>
      <c r="BS713" s="538"/>
      <c r="BT713" s="538"/>
      <c r="BU713" s="538"/>
      <c r="BV713" s="538"/>
      <c r="BW713" s="538"/>
      <c r="BX713" s="538"/>
      <c r="BY713" s="538">
        <v>0</v>
      </c>
      <c r="BZ713" s="538"/>
      <c r="CA713" s="538"/>
      <c r="CB713" s="538"/>
      <c r="CC713" s="538"/>
      <c r="CD713" s="538"/>
      <c r="CE713" s="538"/>
      <c r="CF713" s="365">
        <v>0.01</v>
      </c>
      <c r="CG713" s="365"/>
      <c r="CH713" s="365"/>
      <c r="CI713" s="365"/>
      <c r="CJ713" s="365"/>
      <c r="CK713" s="365"/>
      <c r="CL713" s="365">
        <v>0</v>
      </c>
      <c r="CM713" s="365"/>
      <c r="CN713" s="365"/>
      <c r="CO713" s="365"/>
      <c r="CP713" s="365"/>
      <c r="CQ713" s="365"/>
    </row>
    <row r="714" spans="4:95" ht="14.25" customHeight="1" x14ac:dyDescent="0.35">
      <c r="D714" s="347" t="s">
        <v>768</v>
      </c>
      <c r="E714" s="347"/>
      <c r="F714" s="347"/>
      <c r="G714" s="347"/>
      <c r="H714" s="347"/>
      <c r="I714" s="347"/>
      <c r="J714" s="347"/>
      <c r="K714" s="347"/>
      <c r="L714" s="347"/>
      <c r="M714" s="347"/>
      <c r="N714" s="347"/>
      <c r="O714" s="347"/>
      <c r="P714" s="347"/>
      <c r="Q714" s="347"/>
      <c r="R714" s="347"/>
      <c r="S714" s="347"/>
      <c r="T714" s="347"/>
      <c r="U714" s="347"/>
      <c r="V714" s="347"/>
      <c r="W714" s="347"/>
      <c r="X714" s="347"/>
      <c r="Y714" s="347"/>
      <c r="Z714" s="347"/>
      <c r="AA714" s="347"/>
      <c r="AB714" s="347"/>
      <c r="AC714" s="347"/>
      <c r="AD714" s="347"/>
      <c r="AE714" s="347"/>
      <c r="AF714" s="347"/>
      <c r="AG714" s="347"/>
      <c r="AH714" s="347"/>
      <c r="AI714" s="347"/>
      <c r="AJ714" s="347"/>
      <c r="AK714" s="347"/>
      <c r="AL714" s="347"/>
      <c r="AM714" s="347"/>
      <c r="AN714" s="347"/>
      <c r="AO714" s="347"/>
      <c r="AP714" s="347"/>
      <c r="AQ714" s="347"/>
      <c r="AR714" s="347"/>
      <c r="AS714" s="347"/>
      <c r="AT714" s="347"/>
      <c r="AU714" s="225"/>
      <c r="AV714" s="225"/>
      <c r="AW714" s="225"/>
      <c r="AY714" s="537" t="s">
        <v>767</v>
      </c>
      <c r="AZ714" s="537"/>
      <c r="BA714" s="537"/>
      <c r="BB714" s="537"/>
      <c r="BC714" s="537"/>
      <c r="BD714" s="537"/>
      <c r="BE714" s="537"/>
      <c r="BF714" s="537"/>
      <c r="BG714" s="537"/>
      <c r="BH714" s="537"/>
      <c r="BI714" s="537"/>
      <c r="BJ714" s="537"/>
      <c r="BK714" s="537"/>
      <c r="BL714" s="537"/>
      <c r="BM714" s="537"/>
      <c r="BN714" s="537"/>
      <c r="BO714" s="537"/>
      <c r="BP714" s="537"/>
      <c r="BQ714" s="537"/>
      <c r="BR714" s="537"/>
      <c r="BS714" s="537"/>
      <c r="BT714" s="537"/>
      <c r="BU714" s="537"/>
      <c r="BV714" s="537"/>
      <c r="BW714" s="537"/>
      <c r="BX714" s="537"/>
      <c r="BY714" s="537"/>
      <c r="BZ714" s="537"/>
      <c r="CA714" s="537"/>
      <c r="CB714" s="537"/>
      <c r="CC714" s="537"/>
      <c r="CD714" s="537"/>
      <c r="CE714" s="537"/>
      <c r="CF714" s="537"/>
      <c r="CG714" s="537"/>
      <c r="CH714" s="537"/>
      <c r="CI714" s="537"/>
      <c r="CJ714" s="537"/>
      <c r="CK714" s="537"/>
      <c r="CL714" s="537"/>
      <c r="CM714" s="537"/>
      <c r="CN714" s="537"/>
      <c r="CO714" s="537"/>
    </row>
    <row r="715" spans="4:95" ht="14.25" customHeight="1" x14ac:dyDescent="0.35">
      <c r="D715" s="87"/>
      <c r="E715" s="87"/>
      <c r="F715" s="87"/>
      <c r="G715" s="87"/>
      <c r="H715" s="87"/>
      <c r="I715" s="87"/>
      <c r="J715" s="87"/>
      <c r="K715" s="87"/>
      <c r="L715" s="87"/>
      <c r="M715" s="87"/>
      <c r="N715" s="87"/>
      <c r="O715" s="87"/>
      <c r="P715" s="87"/>
      <c r="Q715" s="87"/>
      <c r="R715" s="87"/>
      <c r="S715" s="87"/>
      <c r="T715" s="87"/>
      <c r="U715" s="87"/>
      <c r="V715" s="87"/>
      <c r="W715" s="87"/>
      <c r="X715" s="87"/>
      <c r="Y715" s="87"/>
      <c r="Z715" s="87"/>
      <c r="AA715" s="87"/>
      <c r="AB715" s="87"/>
      <c r="AC715" s="87"/>
      <c r="AD715" s="87"/>
      <c r="AE715" s="87"/>
      <c r="AF715" s="87"/>
      <c r="AG715" s="87"/>
      <c r="AH715" s="87"/>
      <c r="AI715" s="87"/>
      <c r="AJ715" s="87"/>
      <c r="AK715" s="87"/>
      <c r="AL715" s="87"/>
      <c r="AM715" s="87"/>
      <c r="AN715" s="87"/>
      <c r="AO715" s="87"/>
      <c r="AP715" s="87"/>
      <c r="AQ715" s="87"/>
      <c r="AR715" s="87"/>
      <c r="AS715" s="87"/>
      <c r="AT715" s="87"/>
      <c r="AU715" s="87"/>
      <c r="AV715" s="87"/>
      <c r="AW715" s="87"/>
    </row>
    <row r="716" spans="4:95" ht="14.25" customHeight="1" x14ac:dyDescent="0.35">
      <c r="D716" s="295" t="s">
        <v>438</v>
      </c>
      <c r="E716" s="295"/>
      <c r="F716" s="295"/>
      <c r="G716" s="295"/>
      <c r="H716" s="295"/>
      <c r="I716" s="295"/>
      <c r="J716" s="295"/>
      <c r="K716" s="295"/>
      <c r="L716" s="295"/>
      <c r="M716" s="295"/>
      <c r="N716" s="295"/>
      <c r="O716" s="295"/>
      <c r="P716" s="295"/>
      <c r="Q716" s="295"/>
      <c r="R716" s="295"/>
      <c r="S716" s="295"/>
      <c r="T716" s="295"/>
      <c r="U716" s="295"/>
      <c r="V716" s="295"/>
      <c r="W716" s="295"/>
      <c r="X716" s="295"/>
      <c r="Y716" s="295"/>
      <c r="Z716" s="295"/>
      <c r="AA716" s="295"/>
      <c r="AB716" s="295"/>
      <c r="AC716" s="295"/>
      <c r="AD716" s="295"/>
      <c r="AE716" s="295"/>
      <c r="AF716" s="295"/>
      <c r="AG716" s="295"/>
      <c r="AH716" s="295"/>
      <c r="AI716" s="295"/>
      <c r="AJ716" s="295"/>
      <c r="AK716" s="295"/>
      <c r="AL716" s="295"/>
      <c r="AM716" s="295"/>
      <c r="AN716" s="295"/>
      <c r="AO716" s="295"/>
      <c r="AP716" s="295"/>
      <c r="AQ716" s="295"/>
      <c r="AR716" s="295"/>
      <c r="AS716" s="295"/>
      <c r="AT716" s="295"/>
      <c r="AU716" s="209"/>
      <c r="AV716" s="209"/>
      <c r="AW716" s="209"/>
      <c r="AY716" s="541" t="s">
        <v>455</v>
      </c>
      <c r="AZ716" s="541"/>
      <c r="BA716" s="541"/>
      <c r="BB716" s="541"/>
      <c r="BC716" s="541"/>
      <c r="BD716" s="541"/>
      <c r="BE716" s="541"/>
      <c r="BF716" s="541"/>
      <c r="BG716" s="541"/>
      <c r="BH716" s="541"/>
      <c r="BI716" s="541"/>
      <c r="BJ716" s="541"/>
      <c r="BK716" s="541"/>
      <c r="BL716" s="541"/>
      <c r="BM716" s="541"/>
      <c r="BN716" s="541"/>
      <c r="BO716" s="541"/>
      <c r="BP716" s="541"/>
      <c r="BQ716" s="541"/>
      <c r="BR716" s="541"/>
      <c r="BS716" s="541"/>
      <c r="BT716" s="541"/>
      <c r="BU716" s="541"/>
      <c r="BV716" s="541"/>
      <c r="BW716" s="541"/>
      <c r="BX716" s="541"/>
      <c r="BY716" s="541"/>
      <c r="BZ716" s="541"/>
      <c r="CA716" s="541"/>
      <c r="CB716" s="541"/>
      <c r="CC716" s="541"/>
      <c r="CD716" s="541"/>
      <c r="CE716" s="541"/>
      <c r="CF716" s="541"/>
      <c r="CG716" s="541"/>
      <c r="CH716" s="541"/>
      <c r="CI716" s="541"/>
      <c r="CJ716" s="541"/>
      <c r="CK716" s="541"/>
      <c r="CL716" s="541"/>
      <c r="CM716" s="541"/>
      <c r="CN716" s="541"/>
      <c r="CO716" s="541"/>
      <c r="CP716" s="541"/>
      <c r="CQ716" s="541"/>
    </row>
    <row r="717" spans="4:95" ht="14.25" customHeight="1" x14ac:dyDescent="0.35">
      <c r="D717" s="295"/>
      <c r="E717" s="295"/>
      <c r="F717" s="295"/>
      <c r="G717" s="295"/>
      <c r="H717" s="295"/>
      <c r="I717" s="295"/>
      <c r="J717" s="295"/>
      <c r="K717" s="295"/>
      <c r="L717" s="295"/>
      <c r="M717" s="295"/>
      <c r="N717" s="295"/>
      <c r="O717" s="295"/>
      <c r="P717" s="295"/>
      <c r="Q717" s="295"/>
      <c r="R717" s="295"/>
      <c r="S717" s="295"/>
      <c r="T717" s="295"/>
      <c r="U717" s="295"/>
      <c r="V717" s="295"/>
      <c r="W717" s="295"/>
      <c r="X717" s="295"/>
      <c r="Y717" s="295"/>
      <c r="Z717" s="295"/>
      <c r="AA717" s="295"/>
      <c r="AB717" s="295"/>
      <c r="AC717" s="295"/>
      <c r="AD717" s="295"/>
      <c r="AE717" s="295"/>
      <c r="AF717" s="295"/>
      <c r="AG717" s="295"/>
      <c r="AH717" s="295"/>
      <c r="AI717" s="295"/>
      <c r="AJ717" s="295"/>
      <c r="AK717" s="295"/>
      <c r="AL717" s="295"/>
      <c r="AM717" s="295"/>
      <c r="AN717" s="295"/>
      <c r="AO717" s="295"/>
      <c r="AP717" s="295"/>
      <c r="AQ717" s="295"/>
      <c r="AR717" s="295"/>
      <c r="AS717" s="295"/>
      <c r="AT717" s="295"/>
      <c r="AU717" s="209"/>
      <c r="AV717" s="209"/>
      <c r="AW717" s="209"/>
      <c r="AY717" s="541"/>
      <c r="AZ717" s="541"/>
      <c r="BA717" s="541"/>
      <c r="BB717" s="541"/>
      <c r="BC717" s="541"/>
      <c r="BD717" s="541"/>
      <c r="BE717" s="541"/>
      <c r="BF717" s="541"/>
      <c r="BG717" s="541"/>
      <c r="BH717" s="541"/>
      <c r="BI717" s="541"/>
      <c r="BJ717" s="541"/>
      <c r="BK717" s="541"/>
      <c r="BL717" s="541"/>
      <c r="BM717" s="541"/>
      <c r="BN717" s="541"/>
      <c r="BO717" s="541"/>
      <c r="BP717" s="541"/>
      <c r="BQ717" s="541"/>
      <c r="BR717" s="541"/>
      <c r="BS717" s="541"/>
      <c r="BT717" s="541"/>
      <c r="BU717" s="541"/>
      <c r="BV717" s="541"/>
      <c r="BW717" s="541"/>
      <c r="BX717" s="541"/>
      <c r="BY717" s="541"/>
      <c r="BZ717" s="541"/>
      <c r="CA717" s="541"/>
      <c r="CB717" s="541"/>
      <c r="CC717" s="541"/>
      <c r="CD717" s="541"/>
      <c r="CE717" s="541"/>
      <c r="CF717" s="541"/>
      <c r="CG717" s="541"/>
      <c r="CH717" s="541"/>
      <c r="CI717" s="541"/>
      <c r="CJ717" s="541"/>
      <c r="CK717" s="541"/>
      <c r="CL717" s="541"/>
      <c r="CM717" s="541"/>
      <c r="CN717" s="541"/>
      <c r="CO717" s="541"/>
      <c r="CP717" s="541"/>
      <c r="CQ717" s="541"/>
    </row>
    <row r="718" spans="4:95" ht="14.25" customHeight="1" x14ac:dyDescent="0.35">
      <c r="D718" s="380" t="s">
        <v>436</v>
      </c>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t="s">
        <v>437</v>
      </c>
      <c r="AB718" s="380"/>
      <c r="AC718" s="380"/>
      <c r="AD718" s="380"/>
      <c r="AE718" s="380"/>
      <c r="AF718" s="380"/>
      <c r="AG718" s="380"/>
      <c r="AH718" s="380"/>
      <c r="AI718" s="380"/>
      <c r="AJ718" s="380"/>
      <c r="AK718" s="380"/>
      <c r="AL718" s="380"/>
      <c r="AM718" s="380"/>
      <c r="AN718" s="380"/>
      <c r="AO718" s="380"/>
      <c r="AP718" s="380"/>
      <c r="AQ718" s="380"/>
      <c r="AR718" s="380"/>
      <c r="AS718" s="380"/>
      <c r="AT718" s="380"/>
      <c r="AU718" s="227"/>
      <c r="AV718" s="227"/>
      <c r="AW718" s="227"/>
      <c r="AY718" s="295" t="s">
        <v>456</v>
      </c>
      <c r="AZ718" s="295"/>
      <c r="BA718" s="295"/>
      <c r="BB718" s="295"/>
      <c r="BC718" s="295"/>
      <c r="BD718" s="295"/>
      <c r="BE718" s="295"/>
      <c r="BF718" s="295"/>
      <c r="BG718" s="295"/>
      <c r="BH718" s="295"/>
      <c r="BI718" s="295"/>
      <c r="BJ718" s="295"/>
      <c r="BK718" s="295"/>
      <c r="BL718" s="295"/>
      <c r="BM718" s="295"/>
      <c r="BN718" s="295"/>
      <c r="BO718" s="295"/>
      <c r="BP718" s="295"/>
      <c r="BQ718" s="295"/>
      <c r="BR718" s="295"/>
      <c r="BS718" s="295"/>
      <c r="BT718" s="295"/>
      <c r="BU718" s="295"/>
      <c r="BV718" s="295"/>
      <c r="BW718" s="295"/>
      <c r="BX718" s="295"/>
      <c r="BY718" s="295"/>
      <c r="BZ718" s="295"/>
      <c r="CA718" s="295"/>
      <c r="CB718" s="295"/>
      <c r="CC718" s="295"/>
      <c r="CD718" s="295"/>
      <c r="CE718" s="295"/>
      <c r="CF718" s="295"/>
      <c r="CG718" s="295"/>
      <c r="CH718" s="295"/>
      <c r="CI718" s="295"/>
      <c r="CJ718" s="295"/>
      <c r="CK718" s="295"/>
      <c r="CL718" s="295"/>
      <c r="CM718" s="295"/>
      <c r="CN718" s="295"/>
      <c r="CO718" s="295"/>
      <c r="CP718" s="295"/>
      <c r="CQ718" s="295"/>
    </row>
    <row r="719" spans="4:95" ht="14.25" customHeight="1" x14ac:dyDescent="0.35">
      <c r="D719" s="380"/>
      <c r="E719" s="380"/>
      <c r="F719" s="380"/>
      <c r="G719" s="380"/>
      <c r="H719" s="380"/>
      <c r="I719" s="380"/>
      <c r="J719" s="380"/>
      <c r="K719" s="380"/>
      <c r="L719" s="380"/>
      <c r="M719" s="380"/>
      <c r="N719" s="380"/>
      <c r="O719" s="380"/>
      <c r="P719" s="380"/>
      <c r="Q719" s="380"/>
      <c r="R719" s="380"/>
      <c r="S719" s="380"/>
      <c r="T719" s="380"/>
      <c r="U719" s="380"/>
      <c r="V719" s="380"/>
      <c r="W719" s="380"/>
      <c r="X719" s="380"/>
      <c r="Y719" s="380"/>
      <c r="Z719" s="380"/>
      <c r="AA719" s="380"/>
      <c r="AB719" s="380"/>
      <c r="AC719" s="380"/>
      <c r="AD719" s="380"/>
      <c r="AE719" s="380"/>
      <c r="AF719" s="380"/>
      <c r="AG719" s="380"/>
      <c r="AH719" s="380"/>
      <c r="AI719" s="380"/>
      <c r="AJ719" s="380"/>
      <c r="AK719" s="380"/>
      <c r="AL719" s="380"/>
      <c r="AM719" s="380"/>
      <c r="AN719" s="380"/>
      <c r="AO719" s="380"/>
      <c r="AP719" s="380"/>
      <c r="AQ719" s="380"/>
      <c r="AR719" s="380"/>
      <c r="AS719" s="380"/>
      <c r="AT719" s="380"/>
      <c r="AU719" s="227"/>
      <c r="AV719" s="227"/>
      <c r="AW719" s="227"/>
      <c r="AY719" s="296"/>
      <c r="AZ719" s="296"/>
      <c r="BA719" s="296"/>
      <c r="BB719" s="296"/>
      <c r="BC719" s="296"/>
      <c r="BD719" s="296"/>
      <c r="BE719" s="296"/>
      <c r="BF719" s="296"/>
      <c r="BG719" s="296"/>
      <c r="BH719" s="296"/>
      <c r="BI719" s="296"/>
      <c r="BJ719" s="296"/>
      <c r="BK719" s="296"/>
      <c r="BL719" s="296"/>
      <c r="BM719" s="296"/>
      <c r="BN719" s="296"/>
      <c r="BO719" s="296"/>
      <c r="BP719" s="296"/>
      <c r="BQ719" s="296"/>
      <c r="BR719" s="296"/>
      <c r="BS719" s="296"/>
      <c r="BT719" s="296"/>
      <c r="BU719" s="296"/>
      <c r="BV719" s="296"/>
      <c r="BW719" s="296"/>
      <c r="BX719" s="296"/>
      <c r="BY719" s="296"/>
      <c r="BZ719" s="296"/>
      <c r="CA719" s="296"/>
      <c r="CB719" s="296"/>
      <c r="CC719" s="296"/>
      <c r="CD719" s="296"/>
      <c r="CE719" s="296"/>
      <c r="CF719" s="296"/>
      <c r="CG719" s="296"/>
      <c r="CH719" s="296"/>
      <c r="CI719" s="296"/>
      <c r="CJ719" s="296"/>
      <c r="CK719" s="296"/>
      <c r="CL719" s="296"/>
      <c r="CM719" s="296"/>
      <c r="CN719" s="296"/>
      <c r="CO719" s="296"/>
      <c r="CP719" s="296"/>
      <c r="CQ719" s="296"/>
    </row>
    <row r="720" spans="4:95" ht="14.25" customHeight="1" x14ac:dyDescent="0.35">
      <c r="D720" s="351" t="s">
        <v>1025</v>
      </c>
      <c r="E720" s="351"/>
      <c r="F720" s="351"/>
      <c r="G720" s="351"/>
      <c r="H720" s="351"/>
      <c r="I720" s="351"/>
      <c r="J720" s="351"/>
      <c r="K720" s="351"/>
      <c r="L720" s="351"/>
      <c r="M720" s="351"/>
      <c r="N720" s="351"/>
      <c r="O720" s="351"/>
      <c r="P720" s="351"/>
      <c r="Q720" s="351"/>
      <c r="R720" s="351"/>
      <c r="S720" s="351"/>
      <c r="T720" s="351"/>
      <c r="U720" s="351"/>
      <c r="V720" s="351"/>
      <c r="W720" s="351"/>
      <c r="X720" s="351"/>
      <c r="Y720" s="351"/>
      <c r="Z720" s="351"/>
      <c r="AA720" s="351" t="s">
        <v>282</v>
      </c>
      <c r="AB720" s="351"/>
      <c r="AC720" s="351"/>
      <c r="AD720" s="351"/>
      <c r="AE720" s="351"/>
      <c r="AF720" s="351"/>
      <c r="AG720" s="351"/>
      <c r="AH720" s="351"/>
      <c r="AI720" s="351"/>
      <c r="AJ720" s="351"/>
      <c r="AK720" s="351"/>
      <c r="AL720" s="351"/>
      <c r="AM720" s="351"/>
      <c r="AN720" s="351"/>
      <c r="AO720" s="351"/>
      <c r="AP720" s="351"/>
      <c r="AQ720" s="351"/>
      <c r="AR720" s="351"/>
      <c r="AS720" s="351"/>
      <c r="AT720" s="351"/>
      <c r="AU720" s="239"/>
      <c r="AV720" s="239"/>
      <c r="AW720" s="239"/>
      <c r="AY720" s="374" t="s">
        <v>457</v>
      </c>
      <c r="AZ720" s="375"/>
      <c r="BA720" s="375"/>
      <c r="BB720" s="375"/>
      <c r="BC720" s="375"/>
      <c r="BD720" s="375"/>
      <c r="BE720" s="375"/>
      <c r="BF720" s="375"/>
      <c r="BG720" s="375"/>
      <c r="BH720" s="375"/>
      <c r="BI720" s="375"/>
      <c r="BJ720" s="375"/>
      <c r="BK720" s="375"/>
      <c r="BL720" s="375"/>
      <c r="BM720" s="375"/>
      <c r="BN720" s="375"/>
      <c r="BO720" s="375"/>
      <c r="BP720" s="375"/>
      <c r="BQ720" s="376"/>
      <c r="BR720" s="380" t="s">
        <v>458</v>
      </c>
      <c r="BS720" s="380"/>
      <c r="BT720" s="380"/>
      <c r="BU720" s="380"/>
      <c r="BV720" s="380"/>
      <c r="BW720" s="380"/>
      <c r="BX720" s="380"/>
      <c r="BY720" s="380"/>
      <c r="BZ720" s="380" t="s">
        <v>459</v>
      </c>
      <c r="CA720" s="380"/>
      <c r="CB720" s="380"/>
      <c r="CC720" s="380"/>
      <c r="CD720" s="380"/>
      <c r="CE720" s="380"/>
      <c r="CF720" s="380"/>
      <c r="CG720" s="380"/>
      <c r="CH720" s="380" t="s">
        <v>121</v>
      </c>
      <c r="CI720" s="380"/>
      <c r="CJ720" s="380"/>
      <c r="CK720" s="380"/>
      <c r="CL720" s="380"/>
      <c r="CM720" s="380"/>
      <c r="CN720" s="380"/>
      <c r="CO720" s="380"/>
      <c r="CP720" s="380"/>
      <c r="CQ720" s="380"/>
    </row>
    <row r="721" spans="4:170" ht="14.25" customHeight="1" x14ac:dyDescent="0.35">
      <c r="D721" s="351"/>
      <c r="E721" s="351"/>
      <c r="F721" s="351"/>
      <c r="G721" s="351"/>
      <c r="H721" s="351"/>
      <c r="I721" s="351"/>
      <c r="J721" s="351"/>
      <c r="K721" s="351"/>
      <c r="L721" s="351"/>
      <c r="M721" s="351"/>
      <c r="N721" s="351"/>
      <c r="O721" s="351"/>
      <c r="P721" s="351"/>
      <c r="Q721" s="351"/>
      <c r="R721" s="351"/>
      <c r="S721" s="351"/>
      <c r="T721" s="351"/>
      <c r="U721" s="351"/>
      <c r="V721" s="351"/>
      <c r="W721" s="351"/>
      <c r="X721" s="351"/>
      <c r="Y721" s="351"/>
      <c r="Z721" s="351"/>
      <c r="AA721" s="351"/>
      <c r="AB721" s="351"/>
      <c r="AC721" s="351"/>
      <c r="AD721" s="351"/>
      <c r="AE721" s="351"/>
      <c r="AF721" s="351"/>
      <c r="AG721" s="351"/>
      <c r="AH721" s="351"/>
      <c r="AI721" s="351"/>
      <c r="AJ721" s="351"/>
      <c r="AK721" s="351"/>
      <c r="AL721" s="351"/>
      <c r="AM721" s="351"/>
      <c r="AN721" s="351"/>
      <c r="AO721" s="351"/>
      <c r="AP721" s="351"/>
      <c r="AQ721" s="351"/>
      <c r="AR721" s="351"/>
      <c r="AS721" s="351"/>
      <c r="AT721" s="351"/>
      <c r="AU721" s="239"/>
      <c r="AV721" s="239"/>
      <c r="AW721" s="239"/>
      <c r="AY721" s="377"/>
      <c r="AZ721" s="378"/>
      <c r="BA721" s="378"/>
      <c r="BB721" s="378"/>
      <c r="BC721" s="378"/>
      <c r="BD721" s="378"/>
      <c r="BE721" s="378"/>
      <c r="BF721" s="378"/>
      <c r="BG721" s="378"/>
      <c r="BH721" s="378"/>
      <c r="BI721" s="378"/>
      <c r="BJ721" s="378"/>
      <c r="BK721" s="378"/>
      <c r="BL721" s="378"/>
      <c r="BM721" s="378"/>
      <c r="BN721" s="378"/>
      <c r="BO721" s="378"/>
      <c r="BP721" s="378"/>
      <c r="BQ721" s="379"/>
      <c r="BR721" s="380"/>
      <c r="BS721" s="380"/>
      <c r="BT721" s="380"/>
      <c r="BU721" s="380"/>
      <c r="BV721" s="380"/>
      <c r="BW721" s="380"/>
      <c r="BX721" s="380"/>
      <c r="BY721" s="380"/>
      <c r="BZ721" s="380"/>
      <c r="CA721" s="380"/>
      <c r="CB721" s="380"/>
      <c r="CC721" s="380"/>
      <c r="CD721" s="380"/>
      <c r="CE721" s="380"/>
      <c r="CF721" s="380"/>
      <c r="CG721" s="380"/>
      <c r="CH721" s="380"/>
      <c r="CI721" s="380"/>
      <c r="CJ721" s="380"/>
      <c r="CK721" s="380"/>
      <c r="CL721" s="380"/>
      <c r="CM721" s="380"/>
      <c r="CN721" s="380"/>
      <c r="CO721" s="380"/>
      <c r="CP721" s="380"/>
      <c r="CQ721" s="380"/>
    </row>
    <row r="722" spans="4:170" ht="14.25" customHeight="1" x14ac:dyDescent="0.35">
      <c r="D722" s="351"/>
      <c r="E722" s="351"/>
      <c r="F722" s="351"/>
      <c r="G722" s="351"/>
      <c r="H722" s="351"/>
      <c r="I722" s="351"/>
      <c r="J722" s="351"/>
      <c r="K722" s="351"/>
      <c r="L722" s="351"/>
      <c r="M722" s="351"/>
      <c r="N722" s="351"/>
      <c r="O722" s="351"/>
      <c r="P722" s="351"/>
      <c r="Q722" s="351"/>
      <c r="R722" s="351"/>
      <c r="S722" s="351"/>
      <c r="T722" s="351"/>
      <c r="U722" s="351"/>
      <c r="V722" s="351"/>
      <c r="W722" s="351"/>
      <c r="X722" s="351"/>
      <c r="Y722" s="351"/>
      <c r="Z722" s="351"/>
      <c r="AA722" s="351"/>
      <c r="AB722" s="351"/>
      <c r="AC722" s="351"/>
      <c r="AD722" s="351"/>
      <c r="AE722" s="351"/>
      <c r="AF722" s="351"/>
      <c r="AG722" s="351"/>
      <c r="AH722" s="351"/>
      <c r="AI722" s="351"/>
      <c r="AJ722" s="351"/>
      <c r="AK722" s="351"/>
      <c r="AL722" s="351"/>
      <c r="AM722" s="351"/>
      <c r="AN722" s="351"/>
      <c r="AO722" s="351"/>
      <c r="AP722" s="351"/>
      <c r="AQ722" s="351"/>
      <c r="AR722" s="351"/>
      <c r="AS722" s="351"/>
      <c r="AT722" s="351"/>
      <c r="AU722" s="239"/>
      <c r="AV722" s="239"/>
      <c r="AW722" s="239"/>
      <c r="AY722" s="355" t="s">
        <v>460</v>
      </c>
      <c r="AZ722" s="356"/>
      <c r="BA722" s="356"/>
      <c r="BB722" s="356"/>
      <c r="BC722" s="356"/>
      <c r="BD722" s="356"/>
      <c r="BE722" s="356"/>
      <c r="BF722" s="356"/>
      <c r="BG722" s="356"/>
      <c r="BH722" s="356"/>
      <c r="BI722" s="356"/>
      <c r="BJ722" s="356"/>
      <c r="BK722" s="356"/>
      <c r="BL722" s="356"/>
      <c r="BM722" s="356"/>
      <c r="BN722" s="356"/>
      <c r="BO722" s="356"/>
      <c r="BP722" s="356"/>
      <c r="BQ722" s="357"/>
      <c r="BR722" s="351" t="s">
        <v>967</v>
      </c>
      <c r="BS722" s="351"/>
      <c r="BT722" s="351"/>
      <c r="BU722" s="351"/>
      <c r="BV722" s="351"/>
      <c r="BW722" s="351"/>
      <c r="BX722" s="351"/>
      <c r="BY722" s="351"/>
      <c r="BZ722" s="351" t="s">
        <v>967</v>
      </c>
      <c r="CA722" s="351"/>
      <c r="CB722" s="351"/>
      <c r="CC722" s="351"/>
      <c r="CD722" s="351"/>
      <c r="CE722" s="351"/>
      <c r="CF722" s="351"/>
      <c r="CG722" s="351"/>
      <c r="CH722" s="351"/>
      <c r="CI722" s="351"/>
      <c r="CJ722" s="351"/>
      <c r="CK722" s="351"/>
      <c r="CL722" s="351"/>
      <c r="CM722" s="351"/>
      <c r="CN722" s="351"/>
      <c r="CO722" s="351"/>
      <c r="CP722" s="351"/>
      <c r="CQ722" s="351"/>
    </row>
    <row r="723" spans="4:170" ht="14.25" customHeight="1" x14ac:dyDescent="0.35">
      <c r="D723" s="351"/>
      <c r="E723" s="351"/>
      <c r="F723" s="351"/>
      <c r="G723" s="351"/>
      <c r="H723" s="351"/>
      <c r="I723" s="351"/>
      <c r="J723" s="351"/>
      <c r="K723" s="351"/>
      <c r="L723" s="351"/>
      <c r="M723" s="351"/>
      <c r="N723" s="351"/>
      <c r="O723" s="351"/>
      <c r="P723" s="351"/>
      <c r="Q723" s="351"/>
      <c r="R723" s="351"/>
      <c r="S723" s="351"/>
      <c r="T723" s="351"/>
      <c r="U723" s="351"/>
      <c r="V723" s="351"/>
      <c r="W723" s="351"/>
      <c r="X723" s="351"/>
      <c r="Y723" s="351"/>
      <c r="Z723" s="351"/>
      <c r="AA723" s="351"/>
      <c r="AB723" s="351"/>
      <c r="AC723" s="351"/>
      <c r="AD723" s="351"/>
      <c r="AE723" s="351"/>
      <c r="AF723" s="351"/>
      <c r="AG723" s="351"/>
      <c r="AH723" s="351"/>
      <c r="AI723" s="351"/>
      <c r="AJ723" s="351"/>
      <c r="AK723" s="351"/>
      <c r="AL723" s="351"/>
      <c r="AM723" s="351"/>
      <c r="AN723" s="351"/>
      <c r="AO723" s="351"/>
      <c r="AP723" s="351"/>
      <c r="AQ723" s="351"/>
      <c r="AR723" s="351"/>
      <c r="AS723" s="351"/>
      <c r="AT723" s="351"/>
      <c r="AU723" s="239"/>
      <c r="AV723" s="239"/>
      <c r="AW723" s="239"/>
      <c r="AY723" s="355" t="s">
        <v>422</v>
      </c>
      <c r="AZ723" s="356"/>
      <c r="BA723" s="356"/>
      <c r="BB723" s="356"/>
      <c r="BC723" s="356"/>
      <c r="BD723" s="356"/>
      <c r="BE723" s="356"/>
      <c r="BF723" s="356"/>
      <c r="BG723" s="356"/>
      <c r="BH723" s="356"/>
      <c r="BI723" s="356"/>
      <c r="BJ723" s="356"/>
      <c r="BK723" s="356"/>
      <c r="BL723" s="356"/>
      <c r="BM723" s="356"/>
      <c r="BN723" s="356"/>
      <c r="BO723" s="356"/>
      <c r="BP723" s="356"/>
      <c r="BQ723" s="357"/>
      <c r="BR723" s="351" t="s">
        <v>967</v>
      </c>
      <c r="BS723" s="351"/>
      <c r="BT723" s="351"/>
      <c r="BU723" s="351"/>
      <c r="BV723" s="351"/>
      <c r="BW723" s="351"/>
      <c r="BX723" s="351"/>
      <c r="BY723" s="351"/>
      <c r="BZ723" s="351" t="s">
        <v>967</v>
      </c>
      <c r="CA723" s="351"/>
      <c r="CB723" s="351"/>
      <c r="CC723" s="351"/>
      <c r="CD723" s="351"/>
      <c r="CE723" s="351"/>
      <c r="CF723" s="351"/>
      <c r="CG723" s="351"/>
      <c r="CH723" s="351"/>
      <c r="CI723" s="351"/>
      <c r="CJ723" s="351"/>
      <c r="CK723" s="351"/>
      <c r="CL723" s="351"/>
      <c r="CM723" s="351"/>
      <c r="CN723" s="351"/>
      <c r="CO723" s="351"/>
      <c r="CP723" s="351"/>
      <c r="CQ723" s="351"/>
    </row>
    <row r="724" spans="4:170" ht="14.25" customHeight="1" x14ac:dyDescent="0.35">
      <c r="D724" s="351"/>
      <c r="E724" s="351"/>
      <c r="F724" s="351"/>
      <c r="G724" s="351"/>
      <c r="H724" s="351"/>
      <c r="I724" s="351"/>
      <c r="J724" s="351"/>
      <c r="K724" s="351"/>
      <c r="L724" s="351"/>
      <c r="M724" s="351"/>
      <c r="N724" s="351"/>
      <c r="O724" s="351"/>
      <c r="P724" s="351"/>
      <c r="Q724" s="351"/>
      <c r="R724" s="351"/>
      <c r="S724" s="351"/>
      <c r="T724" s="351"/>
      <c r="U724" s="351"/>
      <c r="V724" s="351"/>
      <c r="W724" s="351"/>
      <c r="X724" s="351"/>
      <c r="Y724" s="351"/>
      <c r="Z724" s="351"/>
      <c r="AA724" s="351"/>
      <c r="AB724" s="351"/>
      <c r="AC724" s="351"/>
      <c r="AD724" s="351"/>
      <c r="AE724" s="351"/>
      <c r="AF724" s="351"/>
      <c r="AG724" s="351"/>
      <c r="AH724" s="351"/>
      <c r="AI724" s="351"/>
      <c r="AJ724" s="351"/>
      <c r="AK724" s="351"/>
      <c r="AL724" s="351"/>
      <c r="AM724" s="351"/>
      <c r="AN724" s="351"/>
      <c r="AO724" s="351"/>
      <c r="AP724" s="351"/>
      <c r="AQ724" s="351"/>
      <c r="AR724" s="351"/>
      <c r="AS724" s="351"/>
      <c r="AT724" s="351"/>
      <c r="AU724" s="239"/>
      <c r="AV724" s="239"/>
      <c r="AW724" s="239"/>
      <c r="AY724" s="355" t="s">
        <v>461</v>
      </c>
      <c r="AZ724" s="356"/>
      <c r="BA724" s="356"/>
      <c r="BB724" s="356"/>
      <c r="BC724" s="356"/>
      <c r="BD724" s="356"/>
      <c r="BE724" s="356"/>
      <c r="BF724" s="356"/>
      <c r="BG724" s="356"/>
      <c r="BH724" s="356"/>
      <c r="BI724" s="356"/>
      <c r="BJ724" s="356"/>
      <c r="BK724" s="356"/>
      <c r="BL724" s="356"/>
      <c r="BM724" s="356"/>
      <c r="BN724" s="356"/>
      <c r="BO724" s="356"/>
      <c r="BP724" s="356"/>
      <c r="BQ724" s="357"/>
      <c r="BR724" s="351" t="s">
        <v>967</v>
      </c>
      <c r="BS724" s="351"/>
      <c r="BT724" s="351"/>
      <c r="BU724" s="351"/>
      <c r="BV724" s="351"/>
      <c r="BW724" s="351"/>
      <c r="BX724" s="351"/>
      <c r="BY724" s="351"/>
      <c r="BZ724" s="351" t="s">
        <v>967</v>
      </c>
      <c r="CA724" s="351"/>
      <c r="CB724" s="351"/>
      <c r="CC724" s="351"/>
      <c r="CD724" s="351"/>
      <c r="CE724" s="351"/>
      <c r="CF724" s="351"/>
      <c r="CG724" s="351"/>
      <c r="CH724" s="351"/>
      <c r="CI724" s="351"/>
      <c r="CJ724" s="351"/>
      <c r="CK724" s="351"/>
      <c r="CL724" s="351"/>
      <c r="CM724" s="351"/>
      <c r="CN724" s="351"/>
      <c r="CO724" s="351"/>
      <c r="CP724" s="351"/>
      <c r="CQ724" s="351"/>
      <c r="EM724" s="340" t="s">
        <v>927</v>
      </c>
      <c r="EN724" s="340"/>
      <c r="EO724" s="340"/>
      <c r="EP724" s="340"/>
      <c r="EQ724" s="340"/>
      <c r="ER724" s="340"/>
      <c r="ES724" s="340"/>
      <c r="ET724" s="340"/>
      <c r="EU724" s="340"/>
      <c r="EV724" s="340"/>
      <c r="EW724" s="340"/>
    </row>
    <row r="725" spans="4:170" ht="14.25" customHeight="1" x14ac:dyDescent="0.35">
      <c r="D725" s="351"/>
      <c r="E725" s="351"/>
      <c r="F725" s="351"/>
      <c r="G725" s="351"/>
      <c r="H725" s="351"/>
      <c r="I725" s="351"/>
      <c r="J725" s="351"/>
      <c r="K725" s="351"/>
      <c r="L725" s="351"/>
      <c r="M725" s="351"/>
      <c r="N725" s="351"/>
      <c r="O725" s="351"/>
      <c r="P725" s="351"/>
      <c r="Q725" s="351"/>
      <c r="R725" s="351"/>
      <c r="S725" s="351"/>
      <c r="T725" s="351"/>
      <c r="U725" s="351"/>
      <c r="V725" s="351"/>
      <c r="W725" s="351"/>
      <c r="X725" s="351"/>
      <c r="Y725" s="351"/>
      <c r="Z725" s="351"/>
      <c r="AA725" s="351"/>
      <c r="AB725" s="351"/>
      <c r="AC725" s="351"/>
      <c r="AD725" s="351"/>
      <c r="AE725" s="351"/>
      <c r="AF725" s="351"/>
      <c r="AG725" s="351"/>
      <c r="AH725" s="351"/>
      <c r="AI725" s="351"/>
      <c r="AJ725" s="351"/>
      <c r="AK725" s="351"/>
      <c r="AL725" s="351"/>
      <c r="AM725" s="351"/>
      <c r="AN725" s="351"/>
      <c r="AO725" s="351"/>
      <c r="AP725" s="351"/>
      <c r="AQ725" s="351"/>
      <c r="AR725" s="351"/>
      <c r="AS725" s="351"/>
      <c r="AT725" s="351"/>
      <c r="AU725" s="239"/>
      <c r="AV725" s="239"/>
      <c r="AW725" s="239"/>
      <c r="AY725" s="355" t="s">
        <v>462</v>
      </c>
      <c r="AZ725" s="356"/>
      <c r="BA725" s="356"/>
      <c r="BB725" s="356"/>
      <c r="BC725" s="356"/>
      <c r="BD725" s="356"/>
      <c r="BE725" s="356"/>
      <c r="BF725" s="356"/>
      <c r="BG725" s="356"/>
      <c r="BH725" s="356"/>
      <c r="BI725" s="356"/>
      <c r="BJ725" s="356"/>
      <c r="BK725" s="356"/>
      <c r="BL725" s="356"/>
      <c r="BM725" s="356"/>
      <c r="BN725" s="356"/>
      <c r="BO725" s="356"/>
      <c r="BP725" s="356"/>
      <c r="BQ725" s="357"/>
      <c r="BR725" s="351" t="s">
        <v>967</v>
      </c>
      <c r="BS725" s="351"/>
      <c r="BT725" s="351"/>
      <c r="BU725" s="351"/>
      <c r="BV725" s="351"/>
      <c r="BW725" s="351"/>
      <c r="BX725" s="351"/>
      <c r="BY725" s="351"/>
      <c r="BZ725" s="351" t="s">
        <v>967</v>
      </c>
      <c r="CA725" s="351"/>
      <c r="CB725" s="351"/>
      <c r="CC725" s="351"/>
      <c r="CD725" s="351"/>
      <c r="CE725" s="351"/>
      <c r="CF725" s="351"/>
      <c r="CG725" s="351"/>
      <c r="CH725" s="351"/>
      <c r="CI725" s="351"/>
      <c r="CJ725" s="351"/>
      <c r="CK725" s="351"/>
      <c r="CL725" s="351"/>
      <c r="CM725" s="351"/>
      <c r="CN725" s="351"/>
      <c r="CO725" s="351"/>
      <c r="CP725" s="351"/>
      <c r="CQ725" s="351"/>
      <c r="EL725" s="149"/>
      <c r="EM725" s="149"/>
      <c r="EN725" s="149"/>
      <c r="EO725" s="182">
        <v>2008</v>
      </c>
      <c r="EP725" s="182">
        <v>2009</v>
      </c>
      <c r="EQ725" s="182">
        <v>2010</v>
      </c>
      <c r="ER725" s="182">
        <v>2011</v>
      </c>
      <c r="ES725" s="182">
        <v>2012</v>
      </c>
      <c r="ET725" s="182">
        <v>2013</v>
      </c>
      <c r="EU725" s="182">
        <v>2014</v>
      </c>
      <c r="EV725" s="182">
        <v>2015</v>
      </c>
      <c r="EW725" s="149">
        <v>2016</v>
      </c>
      <c r="EX725" s="190">
        <v>2017</v>
      </c>
      <c r="EY725" s="190">
        <v>2018</v>
      </c>
    </row>
    <row r="726" spans="4:170" ht="14.25" customHeight="1" x14ac:dyDescent="0.35">
      <c r="D726" s="538"/>
      <c r="E726" s="538"/>
      <c r="F726" s="538"/>
      <c r="G726" s="538"/>
      <c r="H726" s="538"/>
      <c r="I726" s="538"/>
      <c r="J726" s="538"/>
      <c r="K726" s="538"/>
      <c r="L726" s="538"/>
      <c r="M726" s="538"/>
      <c r="N726" s="538"/>
      <c r="O726" s="538"/>
      <c r="P726" s="538"/>
      <c r="Q726" s="538"/>
      <c r="R726" s="538"/>
      <c r="S726" s="538"/>
      <c r="T726" s="538"/>
      <c r="U726" s="538"/>
      <c r="V726" s="538"/>
      <c r="W726" s="538"/>
      <c r="X726" s="538"/>
      <c r="Y726" s="538"/>
      <c r="Z726" s="538"/>
      <c r="AA726" s="538"/>
      <c r="AB726" s="538"/>
      <c r="AC726" s="538"/>
      <c r="AD726" s="538"/>
      <c r="AE726" s="538"/>
      <c r="AF726" s="538"/>
      <c r="AG726" s="538"/>
      <c r="AH726" s="538"/>
      <c r="AI726" s="538"/>
      <c r="AJ726" s="538"/>
      <c r="AK726" s="538"/>
      <c r="AL726" s="538"/>
      <c r="AM726" s="538"/>
      <c r="AN726" s="538"/>
      <c r="AO726" s="538"/>
      <c r="AP726" s="538"/>
      <c r="AQ726" s="538"/>
      <c r="AR726" s="538"/>
      <c r="AS726" s="538"/>
      <c r="AT726" s="538"/>
      <c r="AU726" s="38"/>
      <c r="AV726" s="38"/>
      <c r="AW726" s="38"/>
      <c r="AY726" s="352" t="s">
        <v>121</v>
      </c>
      <c r="AZ726" s="353"/>
      <c r="BA726" s="353"/>
      <c r="BB726" s="353"/>
      <c r="BC726" s="353"/>
      <c r="BD726" s="353"/>
      <c r="BE726" s="353"/>
      <c r="BF726" s="353"/>
      <c r="BG726" s="353"/>
      <c r="BH726" s="353"/>
      <c r="BI726" s="353"/>
      <c r="BJ726" s="353"/>
      <c r="BK726" s="353"/>
      <c r="BL726" s="353"/>
      <c r="BM726" s="353"/>
      <c r="BN726" s="353"/>
      <c r="BO726" s="353"/>
      <c r="BP726" s="353"/>
      <c r="BQ726" s="354"/>
      <c r="BR726" s="358"/>
      <c r="BS726" s="358"/>
      <c r="BT726" s="358"/>
      <c r="BU726" s="358"/>
      <c r="BV726" s="358"/>
      <c r="BW726" s="358"/>
      <c r="BX726" s="358"/>
      <c r="BY726" s="358"/>
      <c r="BZ726" s="358"/>
      <c r="CA726" s="358"/>
      <c r="CB726" s="358"/>
      <c r="CC726" s="358"/>
      <c r="CD726" s="358"/>
      <c r="CE726" s="358"/>
      <c r="CF726" s="358"/>
      <c r="CG726" s="358"/>
      <c r="CH726" s="358"/>
      <c r="CI726" s="358"/>
      <c r="CJ726" s="358"/>
      <c r="CK726" s="358"/>
      <c r="CL726" s="358"/>
      <c r="CM726" s="358"/>
      <c r="CN726" s="358"/>
      <c r="CO726" s="358"/>
      <c r="CP726" s="358"/>
      <c r="CQ726" s="358"/>
      <c r="EL726" s="149"/>
      <c r="EM726" s="149" t="s">
        <v>121</v>
      </c>
      <c r="EN726" s="149"/>
      <c r="EO726" s="183">
        <v>72.959999999999994</v>
      </c>
      <c r="EP726" s="184">
        <v>69.83</v>
      </c>
      <c r="EQ726" s="183">
        <v>69.75</v>
      </c>
      <c r="ER726" s="184">
        <v>68.430000000000007</v>
      </c>
      <c r="ES726" s="183">
        <v>68.52</v>
      </c>
      <c r="ET726" s="184">
        <v>68.58</v>
      </c>
      <c r="EU726" s="183">
        <v>76.38</v>
      </c>
      <c r="EV726" s="184">
        <v>76.400000000000006</v>
      </c>
      <c r="EW726" s="149">
        <v>39.15</v>
      </c>
      <c r="EX726" s="190">
        <v>42.44</v>
      </c>
      <c r="EY726" s="190">
        <v>42.49</v>
      </c>
    </row>
    <row r="727" spans="4:170" ht="14.25" customHeight="1" x14ac:dyDescent="0.35">
      <c r="D727" s="347" t="s">
        <v>451</v>
      </c>
      <c r="E727" s="347"/>
      <c r="F727" s="347"/>
      <c r="G727" s="347"/>
      <c r="H727" s="347"/>
      <c r="I727" s="347"/>
      <c r="J727" s="347"/>
      <c r="K727" s="347"/>
      <c r="L727" s="347"/>
      <c r="M727" s="347"/>
      <c r="N727" s="347"/>
      <c r="O727" s="347"/>
      <c r="P727" s="347"/>
      <c r="Q727" s="347"/>
      <c r="R727" s="347"/>
      <c r="S727" s="347"/>
      <c r="T727" s="347"/>
      <c r="U727" s="347"/>
      <c r="V727" s="347"/>
      <c r="W727" s="347"/>
      <c r="X727" s="347"/>
      <c r="Y727" s="347"/>
      <c r="Z727" s="347"/>
      <c r="AA727" s="347"/>
      <c r="AB727" s="347"/>
      <c r="AC727" s="347"/>
      <c r="AD727" s="347"/>
      <c r="AE727" s="347"/>
      <c r="AF727" s="347"/>
      <c r="AG727" s="347"/>
      <c r="AH727" s="347"/>
      <c r="AI727" s="347"/>
      <c r="AJ727" s="347"/>
      <c r="AK727" s="347"/>
      <c r="AL727" s="347"/>
      <c r="AM727" s="347"/>
      <c r="AN727" s="347"/>
      <c r="AO727" s="347"/>
      <c r="AP727" s="347"/>
      <c r="AQ727" s="347"/>
      <c r="AR727" s="347"/>
      <c r="AS727" s="347"/>
      <c r="AT727" s="347"/>
      <c r="AU727" s="225"/>
      <c r="AV727" s="225"/>
      <c r="AW727" s="225"/>
      <c r="AY727" s="347" t="s">
        <v>463</v>
      </c>
      <c r="AZ727" s="347"/>
      <c r="BA727" s="347"/>
      <c r="BB727" s="347"/>
      <c r="BC727" s="347"/>
      <c r="BD727" s="347"/>
      <c r="BE727" s="347"/>
      <c r="BF727" s="347"/>
      <c r="BG727" s="347"/>
      <c r="BH727" s="347"/>
      <c r="BI727" s="347"/>
      <c r="BJ727" s="347"/>
      <c r="BK727" s="347"/>
      <c r="BL727" s="347"/>
      <c r="BM727" s="347"/>
      <c r="BN727" s="347"/>
      <c r="BO727" s="347"/>
      <c r="BP727" s="347"/>
      <c r="BQ727" s="347"/>
      <c r="BR727" s="347"/>
      <c r="BS727" s="347"/>
      <c r="BT727" s="347"/>
      <c r="BU727" s="347"/>
      <c r="BV727" s="347"/>
      <c r="BW727" s="347"/>
      <c r="BX727" s="347"/>
      <c r="BY727" s="347"/>
      <c r="BZ727" s="347"/>
      <c r="CA727" s="347"/>
      <c r="CB727" s="347"/>
      <c r="CC727" s="347"/>
      <c r="CD727" s="347"/>
      <c r="CE727" s="347"/>
      <c r="CF727" s="347"/>
      <c r="CG727" s="347"/>
      <c r="CH727" s="347"/>
      <c r="CI727" s="347"/>
      <c r="CJ727" s="347"/>
      <c r="CK727" s="347"/>
      <c r="CL727" s="347"/>
      <c r="CM727" s="347"/>
      <c r="CN727" s="347"/>
      <c r="CO727" s="347"/>
      <c r="CP727" s="347"/>
      <c r="CQ727" s="347"/>
      <c r="EL727" s="149"/>
      <c r="EM727" s="149" t="s">
        <v>123</v>
      </c>
      <c r="EN727" s="149"/>
      <c r="EO727" s="183">
        <v>99.31</v>
      </c>
      <c r="EP727" s="184">
        <v>100</v>
      </c>
      <c r="EQ727" s="183">
        <v>100</v>
      </c>
      <c r="ER727" s="184">
        <v>99.73</v>
      </c>
      <c r="ES727" s="183">
        <v>98.2</v>
      </c>
      <c r="ET727" s="184">
        <v>98.15</v>
      </c>
      <c r="EU727" s="183">
        <v>95.28</v>
      </c>
      <c r="EV727" s="184">
        <v>95.28</v>
      </c>
      <c r="EW727" s="149">
        <v>84.18</v>
      </c>
      <c r="EX727" s="190">
        <v>99.4</v>
      </c>
      <c r="EY727" s="190">
        <v>99.4</v>
      </c>
    </row>
    <row r="728" spans="4:170" ht="14.25" customHeight="1" x14ac:dyDescent="0.35">
      <c r="D728" s="86"/>
      <c r="E728" s="86"/>
      <c r="F728" s="86"/>
      <c r="G728" s="86"/>
      <c r="H728" s="86"/>
      <c r="I728" s="86"/>
      <c r="J728" s="86"/>
      <c r="K728" s="86"/>
      <c r="L728" s="86"/>
      <c r="M728" s="86"/>
      <c r="N728" s="86"/>
      <c r="O728" s="86"/>
      <c r="P728" s="86"/>
      <c r="Q728" s="86"/>
      <c r="R728" s="86"/>
      <c r="S728" s="86"/>
      <c r="T728" s="86"/>
      <c r="U728" s="86"/>
      <c r="V728" s="86"/>
      <c r="W728" s="86"/>
      <c r="X728" s="86"/>
      <c r="Y728" s="86"/>
      <c r="Z728" s="86"/>
      <c r="AA728" s="86"/>
      <c r="AB728" s="86"/>
      <c r="AC728" s="86"/>
      <c r="AD728" s="86"/>
      <c r="AE728" s="86"/>
      <c r="AF728" s="86"/>
      <c r="AG728" s="86"/>
      <c r="AH728" s="86"/>
      <c r="AI728" s="86"/>
      <c r="AJ728" s="86"/>
      <c r="AK728" s="86"/>
      <c r="AL728" s="86"/>
      <c r="AM728" s="86"/>
      <c r="AN728" s="86"/>
      <c r="AO728" s="86"/>
      <c r="AP728" s="86"/>
      <c r="AQ728" s="86"/>
      <c r="AR728" s="86"/>
      <c r="AS728" s="86"/>
      <c r="AT728" s="86"/>
      <c r="AU728" s="86"/>
      <c r="AV728" s="86"/>
      <c r="AW728" s="86"/>
      <c r="EL728" s="149"/>
      <c r="EM728" s="149" t="s">
        <v>124</v>
      </c>
      <c r="EN728" s="149"/>
      <c r="EO728" s="183">
        <v>2.5099999999999998</v>
      </c>
      <c r="EP728" s="184">
        <v>2.4900000000000002</v>
      </c>
      <c r="EQ728" s="183">
        <v>2.48</v>
      </c>
      <c r="ER728" s="184">
        <v>2.86</v>
      </c>
      <c r="ES728" s="183">
        <v>3.14</v>
      </c>
      <c r="ET728" s="184">
        <v>3.16</v>
      </c>
      <c r="EU728" s="183">
        <v>3.56</v>
      </c>
      <c r="EV728" s="184">
        <v>3.57</v>
      </c>
      <c r="EW728" s="149">
        <v>0</v>
      </c>
      <c r="EX728" s="190">
        <v>0</v>
      </c>
      <c r="EY728" s="190" t="s">
        <v>929</v>
      </c>
    </row>
    <row r="729" spans="4:170" ht="14.25" customHeight="1" x14ac:dyDescent="0.35">
      <c r="D729" s="295" t="s">
        <v>696</v>
      </c>
      <c r="E729" s="295"/>
      <c r="F729" s="295"/>
      <c r="G729" s="295"/>
      <c r="H729" s="295"/>
      <c r="I729" s="295"/>
      <c r="J729" s="295"/>
      <c r="K729" s="295"/>
      <c r="L729" s="295"/>
      <c r="M729" s="295"/>
      <c r="N729" s="295"/>
      <c r="O729" s="295"/>
      <c r="P729" s="295"/>
      <c r="Q729" s="295"/>
      <c r="R729" s="295"/>
      <c r="S729" s="295"/>
      <c r="T729" s="295"/>
      <c r="U729" s="295"/>
      <c r="V729" s="295"/>
      <c r="W729" s="295"/>
      <c r="X729" s="295"/>
      <c r="Y729" s="295"/>
      <c r="Z729" s="295"/>
      <c r="AA729" s="295"/>
      <c r="AB729" s="295"/>
      <c r="AC729" s="295"/>
      <c r="AD729" s="295"/>
      <c r="AE729" s="295"/>
      <c r="AF729" s="295"/>
      <c r="AG729" s="295"/>
      <c r="AH729" s="295"/>
      <c r="AI729" s="295"/>
      <c r="AJ729" s="295"/>
      <c r="AK729" s="295"/>
      <c r="AL729" s="295"/>
      <c r="AM729" s="295"/>
      <c r="AN729" s="295"/>
      <c r="AO729" s="295"/>
      <c r="AP729" s="295"/>
      <c r="AQ729" s="295"/>
      <c r="AR729" s="295"/>
      <c r="AS729" s="295"/>
      <c r="AT729" s="295"/>
      <c r="AU729" s="209"/>
      <c r="AV729" s="209"/>
      <c r="AW729" s="209"/>
      <c r="AY729" s="295" t="s">
        <v>697</v>
      </c>
      <c r="AZ729" s="295"/>
      <c r="BA729" s="295"/>
      <c r="BB729" s="295"/>
      <c r="BC729" s="295"/>
      <c r="BD729" s="295"/>
      <c r="BE729" s="295"/>
      <c r="BF729" s="295"/>
      <c r="BG729" s="295"/>
      <c r="BH729" s="295"/>
      <c r="BI729" s="295"/>
      <c r="BJ729" s="295"/>
      <c r="BK729" s="295"/>
      <c r="BL729" s="295"/>
      <c r="BM729" s="295"/>
      <c r="BN729" s="295"/>
      <c r="BO729" s="295"/>
      <c r="BP729" s="295"/>
      <c r="BQ729" s="295"/>
      <c r="BR729" s="295"/>
      <c r="BS729" s="295"/>
      <c r="BT729" s="295"/>
      <c r="BU729" s="295"/>
      <c r="BV729" s="295"/>
      <c r="BW729" s="295"/>
      <c r="BX729" s="295"/>
      <c r="BY729" s="295"/>
      <c r="BZ729" s="295"/>
      <c r="CA729" s="295"/>
      <c r="CB729" s="295"/>
      <c r="CC729" s="295"/>
      <c r="CD729" s="295"/>
      <c r="CE729" s="295"/>
      <c r="CF729" s="295"/>
      <c r="CG729" s="295"/>
      <c r="CH729" s="295"/>
      <c r="CI729" s="295"/>
      <c r="CJ729" s="295"/>
      <c r="CK729" s="295"/>
      <c r="CL729" s="295"/>
      <c r="CM729" s="295"/>
      <c r="CN729" s="295"/>
      <c r="CO729" s="295"/>
      <c r="EL729" s="149"/>
      <c r="EM729" s="149"/>
      <c r="EN729" s="149"/>
      <c r="EO729" s="539"/>
      <c r="EP729" s="539"/>
      <c r="EQ729" s="539"/>
      <c r="ER729" s="539"/>
      <c r="ES729" s="539"/>
      <c r="ET729" s="539"/>
      <c r="EU729" s="539"/>
      <c r="EV729" s="539"/>
      <c r="EW729" s="539"/>
      <c r="EX729" s="539"/>
      <c r="EY729" s="539"/>
      <c r="EZ729" s="536"/>
      <c r="FA729" s="536"/>
      <c r="FB729" s="536"/>
      <c r="FC729" s="536"/>
      <c r="FD729" s="536"/>
      <c r="FE729" s="536"/>
      <c r="FF729" s="536"/>
      <c r="FG729" s="536"/>
      <c r="FH729" s="536"/>
      <c r="FI729" s="536"/>
      <c r="FJ729" s="536"/>
      <c r="FK729" s="536"/>
      <c r="FL729" s="536"/>
      <c r="FM729" s="536"/>
      <c r="FN729" s="536"/>
    </row>
    <row r="730" spans="4:170" ht="14.25" customHeight="1" x14ac:dyDescent="0.35">
      <c r="D730" s="295"/>
      <c r="E730" s="295"/>
      <c r="F730" s="295"/>
      <c r="G730" s="295"/>
      <c r="H730" s="295"/>
      <c r="I730" s="295"/>
      <c r="J730" s="295"/>
      <c r="K730" s="295"/>
      <c r="L730" s="295"/>
      <c r="M730" s="295"/>
      <c r="N730" s="295"/>
      <c r="O730" s="295"/>
      <c r="P730" s="295"/>
      <c r="Q730" s="295"/>
      <c r="R730" s="295"/>
      <c r="S730" s="295"/>
      <c r="T730" s="295"/>
      <c r="U730" s="295"/>
      <c r="V730" s="295"/>
      <c r="W730" s="295"/>
      <c r="X730" s="295"/>
      <c r="Y730" s="295"/>
      <c r="Z730" s="295"/>
      <c r="AA730" s="295"/>
      <c r="AB730" s="295"/>
      <c r="AC730" s="295"/>
      <c r="AD730" s="295"/>
      <c r="AE730" s="295"/>
      <c r="AF730" s="295"/>
      <c r="AG730" s="295"/>
      <c r="AH730" s="295"/>
      <c r="AI730" s="295"/>
      <c r="AJ730" s="295"/>
      <c r="AK730" s="295"/>
      <c r="AL730" s="295"/>
      <c r="AM730" s="295"/>
      <c r="AN730" s="295"/>
      <c r="AO730" s="295"/>
      <c r="AP730" s="295"/>
      <c r="AQ730" s="295"/>
      <c r="AR730" s="295"/>
      <c r="AS730" s="295"/>
      <c r="AT730" s="295"/>
      <c r="AU730" s="209"/>
      <c r="AV730" s="209"/>
      <c r="AW730" s="209"/>
      <c r="AY730" s="295"/>
      <c r="AZ730" s="295"/>
      <c r="BA730" s="295"/>
      <c r="BB730" s="295"/>
      <c r="BC730" s="295"/>
      <c r="BD730" s="295"/>
      <c r="BE730" s="295"/>
      <c r="BF730" s="295"/>
      <c r="BG730" s="295"/>
      <c r="BH730" s="295"/>
      <c r="BI730" s="295"/>
      <c r="BJ730" s="295"/>
      <c r="BK730" s="295"/>
      <c r="BL730" s="295"/>
      <c r="BM730" s="295"/>
      <c r="BN730" s="295"/>
      <c r="BO730" s="295"/>
      <c r="BP730" s="295"/>
      <c r="BQ730" s="295"/>
      <c r="BR730" s="295"/>
      <c r="BS730" s="295"/>
      <c r="BT730" s="295"/>
      <c r="BU730" s="295"/>
      <c r="BV730" s="295"/>
      <c r="BW730" s="295"/>
      <c r="BX730" s="295"/>
      <c r="BY730" s="295"/>
      <c r="BZ730" s="295"/>
      <c r="CA730" s="295"/>
      <c r="CB730" s="295"/>
      <c r="CC730" s="295"/>
      <c r="CD730" s="295"/>
      <c r="CE730" s="295"/>
      <c r="CF730" s="295"/>
      <c r="CG730" s="295"/>
      <c r="CH730" s="295"/>
      <c r="CI730" s="295"/>
      <c r="CJ730" s="295"/>
      <c r="CK730" s="295"/>
      <c r="CL730" s="295"/>
      <c r="CM730" s="295"/>
      <c r="CN730" s="295"/>
      <c r="CO730" s="295"/>
      <c r="EL730" s="149"/>
      <c r="EM730" s="149"/>
      <c r="EN730" s="149"/>
      <c r="EO730" s="534"/>
      <c r="EP730" s="534"/>
      <c r="EQ730" s="534"/>
      <c r="ER730" s="534"/>
      <c r="ES730" s="534"/>
      <c r="ET730" s="534"/>
      <c r="EU730" s="534"/>
      <c r="EV730" s="534"/>
      <c r="EW730" s="534"/>
      <c r="EX730" s="534"/>
      <c r="EY730" s="534"/>
      <c r="EZ730" s="540"/>
      <c r="FA730" s="540"/>
      <c r="FB730" s="540"/>
      <c r="FC730" s="540"/>
      <c r="FD730" s="540"/>
      <c r="FE730" s="540"/>
      <c r="FF730" s="540"/>
      <c r="FG730" s="540"/>
      <c r="FH730" s="540"/>
      <c r="FI730" s="540"/>
      <c r="FJ730" s="540"/>
      <c r="FK730" s="540"/>
      <c r="FL730" s="540"/>
      <c r="FM730" s="540"/>
      <c r="FN730" s="540"/>
    </row>
    <row r="731" spans="4:170" ht="14.25" customHeight="1" x14ac:dyDescent="0.35">
      <c r="EL731" s="149"/>
      <c r="EM731" s="149"/>
      <c r="EN731" s="149"/>
      <c r="EO731" s="185"/>
      <c r="EP731" s="185"/>
      <c r="EQ731" s="185"/>
      <c r="ER731" s="185"/>
      <c r="ES731" s="185"/>
      <c r="ET731" s="185"/>
      <c r="EU731" s="185"/>
      <c r="EV731" s="185"/>
      <c r="EW731" s="185"/>
      <c r="EX731" s="185"/>
      <c r="EY731" s="185"/>
      <c r="EZ731" s="115"/>
      <c r="FA731" s="115"/>
      <c r="FB731" s="115"/>
      <c r="FC731" s="115"/>
      <c r="FD731" s="115"/>
      <c r="FE731" s="115"/>
      <c r="FF731" s="115"/>
      <c r="FG731" s="115"/>
      <c r="FH731" s="115"/>
      <c r="FI731" s="115"/>
      <c r="FJ731" s="115"/>
      <c r="FK731" s="115"/>
      <c r="FL731" s="115"/>
      <c r="FM731" s="115"/>
      <c r="FN731" s="115"/>
    </row>
    <row r="732" spans="4:170" ht="14.25" customHeight="1" x14ac:dyDescent="0.35">
      <c r="EK732" s="116"/>
      <c r="EL732" s="186"/>
      <c r="EM732" s="340" t="s">
        <v>926</v>
      </c>
      <c r="EN732" s="340"/>
      <c r="EO732" s="340" t="s">
        <v>926</v>
      </c>
      <c r="EP732" s="340"/>
      <c r="EQ732" s="340"/>
      <c r="ER732" s="340"/>
      <c r="ES732" s="340"/>
      <c r="ET732" s="340"/>
      <c r="EU732" s="340"/>
      <c r="EV732" s="340"/>
      <c r="EW732" s="340"/>
      <c r="EX732" s="187"/>
      <c r="EY732" s="187"/>
      <c r="EZ732" s="130"/>
      <c r="FA732" s="130"/>
      <c r="FB732" s="130"/>
      <c r="FC732" s="130"/>
      <c r="FD732" s="130"/>
      <c r="FE732" s="130"/>
      <c r="FF732" s="130"/>
      <c r="FG732" s="130"/>
      <c r="FH732" s="130"/>
      <c r="FI732" s="130"/>
      <c r="FJ732" s="130"/>
      <c r="FK732" s="130"/>
      <c r="FL732" s="130"/>
      <c r="FM732" s="130"/>
      <c r="FN732" s="130"/>
    </row>
    <row r="733" spans="4:170" ht="14.25" customHeight="1" x14ac:dyDescent="0.35">
      <c r="EL733" s="149"/>
      <c r="EM733" s="149"/>
      <c r="EN733" s="149"/>
      <c r="EO733" s="182">
        <v>2008</v>
      </c>
      <c r="EP733" s="182">
        <v>2009</v>
      </c>
      <c r="EQ733" s="182">
        <v>2010</v>
      </c>
      <c r="ER733" s="182">
        <v>2011</v>
      </c>
      <c r="ES733" s="182">
        <v>2012</v>
      </c>
      <c r="ET733" s="182">
        <v>2013</v>
      </c>
      <c r="EU733" s="182">
        <v>2014</v>
      </c>
      <c r="EV733" s="182">
        <v>2015</v>
      </c>
      <c r="EW733" s="149">
        <v>2016</v>
      </c>
      <c r="EX733" s="190">
        <v>2017</v>
      </c>
      <c r="EY733" s="190">
        <v>2018</v>
      </c>
    </row>
    <row r="734" spans="4:170" ht="14.25" customHeight="1" x14ac:dyDescent="0.35">
      <c r="EL734" s="149"/>
      <c r="EM734" s="149" t="s">
        <v>121</v>
      </c>
      <c r="EN734" s="149"/>
      <c r="EO734" s="187">
        <v>99.25</v>
      </c>
      <c r="EP734" s="187">
        <v>100</v>
      </c>
      <c r="EQ734" s="187">
        <v>100</v>
      </c>
      <c r="ER734" s="187">
        <v>98.12</v>
      </c>
      <c r="ES734" s="187">
        <v>98.46</v>
      </c>
      <c r="ET734" s="187">
        <v>98.45</v>
      </c>
      <c r="EU734" s="187">
        <v>100</v>
      </c>
      <c r="EV734" s="187">
        <v>100</v>
      </c>
      <c r="EW734" s="149">
        <v>43.74</v>
      </c>
      <c r="EX734" s="190">
        <v>47.44</v>
      </c>
      <c r="EY734" s="190">
        <v>47.5</v>
      </c>
    </row>
    <row r="735" spans="4:170" ht="14.25" customHeight="1" x14ac:dyDescent="0.35">
      <c r="EL735" s="149"/>
      <c r="EM735" s="149" t="s">
        <v>123</v>
      </c>
      <c r="EN735" s="149"/>
      <c r="EO735" s="187">
        <v>99.31</v>
      </c>
      <c r="EP735" s="187">
        <v>100</v>
      </c>
      <c r="EQ735" s="187">
        <v>100</v>
      </c>
      <c r="ER735" s="187">
        <v>100</v>
      </c>
      <c r="ES735" s="187">
        <v>100</v>
      </c>
      <c r="ET735" s="187">
        <v>100</v>
      </c>
      <c r="EU735" s="187">
        <v>100</v>
      </c>
      <c r="EV735" s="187">
        <v>100</v>
      </c>
      <c r="EW735" s="149">
        <v>84.18</v>
      </c>
      <c r="EX735" s="190">
        <v>99.4</v>
      </c>
      <c r="EY735" s="190">
        <v>99.4</v>
      </c>
    </row>
    <row r="736" spans="4:170" ht="14.25" customHeight="1" x14ac:dyDescent="0.35">
      <c r="EL736" s="149"/>
      <c r="EM736" s="149" t="s">
        <v>124</v>
      </c>
      <c r="EN736" s="149"/>
      <c r="EO736" s="187">
        <v>99.08</v>
      </c>
      <c r="EP736" s="187">
        <v>100</v>
      </c>
      <c r="EQ736" s="187">
        <v>100</v>
      </c>
      <c r="ER736" s="187">
        <v>94.18</v>
      </c>
      <c r="ES736" s="187">
        <v>95.05</v>
      </c>
      <c r="ET736" s="187">
        <v>95.03</v>
      </c>
      <c r="EU736" s="187">
        <v>100</v>
      </c>
      <c r="EV736" s="187">
        <v>100</v>
      </c>
      <c r="EW736" s="149">
        <v>8.2799999999999994</v>
      </c>
      <c r="EX736" s="190">
        <v>8.7200000000000006</v>
      </c>
      <c r="EY736" s="190">
        <v>8.74</v>
      </c>
    </row>
    <row r="737" spans="4:155" ht="14.25" customHeight="1" x14ac:dyDescent="0.35">
      <c r="EL737" s="149"/>
      <c r="EM737" s="149"/>
      <c r="EN737" s="149"/>
      <c r="EO737" s="149"/>
      <c r="EP737" s="149"/>
      <c r="EQ737" s="149"/>
      <c r="ER737" s="149"/>
      <c r="ES737" s="149"/>
      <c r="ET737" s="149"/>
      <c r="EU737" s="149"/>
      <c r="EV737" s="149"/>
      <c r="EW737" s="149"/>
      <c r="EX737" s="190"/>
      <c r="EY737" s="190"/>
    </row>
    <row r="738" spans="4:155" ht="14.25" customHeight="1" x14ac:dyDescent="0.35">
      <c r="EL738" s="149"/>
      <c r="EM738" s="340" t="s">
        <v>928</v>
      </c>
      <c r="EN738" s="340"/>
      <c r="EO738" s="340"/>
      <c r="EP738" s="340"/>
      <c r="EQ738" s="340"/>
      <c r="ER738" s="340"/>
      <c r="ES738" s="340"/>
      <c r="ET738" s="340"/>
      <c r="EU738" s="340"/>
      <c r="EV738" s="340"/>
      <c r="EW738" s="340"/>
      <c r="EX738" s="190"/>
      <c r="EY738" s="190"/>
    </row>
    <row r="739" spans="4:155" ht="14.25" customHeight="1" x14ac:dyDescent="0.35">
      <c r="EL739" s="149"/>
      <c r="EM739" s="149"/>
      <c r="EN739" s="149"/>
      <c r="EO739" s="182">
        <v>2008</v>
      </c>
      <c r="EP739" s="182">
        <v>2009</v>
      </c>
      <c r="EQ739" s="182">
        <v>2010</v>
      </c>
      <c r="ER739" s="182">
        <v>2011</v>
      </c>
      <c r="ES739" s="182">
        <v>2012</v>
      </c>
      <c r="ET739" s="182">
        <v>2013</v>
      </c>
      <c r="EU739" s="182">
        <v>2014</v>
      </c>
      <c r="EV739" s="182">
        <v>2015</v>
      </c>
      <c r="EW739" s="149">
        <v>2016</v>
      </c>
      <c r="EX739" s="190">
        <v>2017</v>
      </c>
      <c r="EY739" s="190">
        <v>2018</v>
      </c>
    </row>
    <row r="740" spans="4:155" ht="14.25" customHeight="1" x14ac:dyDescent="0.35">
      <c r="EL740" s="149"/>
      <c r="EM740" s="149" t="s">
        <v>121</v>
      </c>
      <c r="EN740" s="149"/>
      <c r="EO740" s="183">
        <v>89.4</v>
      </c>
      <c r="EP740" s="184">
        <v>88.24</v>
      </c>
      <c r="EQ740" s="183">
        <v>88.11</v>
      </c>
      <c r="ER740" s="184">
        <v>85.22</v>
      </c>
      <c r="ES740" s="183">
        <v>88.19</v>
      </c>
      <c r="ET740" s="184">
        <v>88.21</v>
      </c>
      <c r="EU740" s="183">
        <v>89.53</v>
      </c>
      <c r="EV740" s="184">
        <v>89.55</v>
      </c>
      <c r="EW740" s="149">
        <v>42.17</v>
      </c>
      <c r="EX740" s="190">
        <v>45.73</v>
      </c>
      <c r="EY740" s="190">
        <v>45.78</v>
      </c>
    </row>
    <row r="741" spans="4:155" ht="14.25" customHeight="1" x14ac:dyDescent="0.35">
      <c r="EL741" s="149"/>
      <c r="EM741" s="149" t="s">
        <v>123</v>
      </c>
      <c r="EN741" s="149"/>
      <c r="EO741" s="183">
        <v>99.66</v>
      </c>
      <c r="EP741" s="184">
        <v>100</v>
      </c>
      <c r="EQ741" s="183">
        <v>100</v>
      </c>
      <c r="ER741" s="184">
        <v>100</v>
      </c>
      <c r="ES741" s="183">
        <v>100</v>
      </c>
      <c r="ET741" s="184">
        <v>100</v>
      </c>
      <c r="EU741" s="183">
        <v>100</v>
      </c>
      <c r="EV741" s="184">
        <v>100</v>
      </c>
      <c r="EW741" s="149">
        <v>79.900000000000006</v>
      </c>
      <c r="EX741" s="190">
        <v>94.19</v>
      </c>
      <c r="EY741" s="190">
        <v>94.19</v>
      </c>
    </row>
    <row r="742" spans="4:155" ht="14.25" customHeight="1" x14ac:dyDescent="0.35">
      <c r="EL742" s="149"/>
      <c r="EM742" s="149" t="s">
        <v>124</v>
      </c>
      <c r="EN742" s="149"/>
      <c r="EO742" s="183">
        <v>61.98</v>
      </c>
      <c r="EP742" s="184">
        <v>61.98</v>
      </c>
      <c r="EQ742" s="183">
        <v>61.67</v>
      </c>
      <c r="ER742" s="184">
        <v>54.26</v>
      </c>
      <c r="ES742" s="183">
        <v>62.17</v>
      </c>
      <c r="ET742" s="184">
        <v>62.13</v>
      </c>
      <c r="EU742" s="183">
        <v>49.18</v>
      </c>
      <c r="EV742" s="184">
        <v>49.21</v>
      </c>
      <c r="EW742" s="149">
        <v>9.58</v>
      </c>
      <c r="EX742" s="190">
        <v>10.11</v>
      </c>
      <c r="EY742" s="190">
        <v>10.14</v>
      </c>
    </row>
    <row r="743" spans="4:155" ht="14.25" customHeight="1" x14ac:dyDescent="0.35">
      <c r="EL743" s="149"/>
      <c r="EM743" s="149"/>
      <c r="EN743" s="149"/>
      <c r="EO743" s="149"/>
      <c r="EP743" s="149"/>
      <c r="EQ743" s="149"/>
      <c r="ER743" s="149"/>
      <c r="ES743" s="149"/>
      <c r="ET743" s="149"/>
      <c r="EU743" s="149"/>
      <c r="EV743" s="149"/>
      <c r="EW743" s="149"/>
      <c r="EX743" s="149"/>
      <c r="EY743" s="149"/>
    </row>
    <row r="744" spans="4:155" ht="14.25" customHeight="1" x14ac:dyDescent="0.35">
      <c r="EL744" s="149"/>
      <c r="EM744" s="149"/>
      <c r="EN744" s="149"/>
      <c r="EO744" s="149"/>
      <c r="EP744" s="149"/>
      <c r="EQ744" s="149"/>
      <c r="ER744" s="149"/>
      <c r="ES744" s="149"/>
      <c r="ET744" s="149"/>
      <c r="EU744" s="149"/>
      <c r="EV744" s="149"/>
      <c r="EW744" s="149"/>
      <c r="EX744" s="149"/>
      <c r="EY744" s="149"/>
    </row>
    <row r="745" spans="4:155" ht="14.25" customHeight="1" x14ac:dyDescent="0.35">
      <c r="EL745" s="149"/>
      <c r="EM745" s="149"/>
      <c r="EN745" s="149"/>
      <c r="EO745" s="190"/>
      <c r="EP745" s="149"/>
      <c r="EQ745" s="149"/>
      <c r="ER745" s="149"/>
      <c r="ES745" s="149"/>
      <c r="ET745" s="149"/>
      <c r="EU745" s="149"/>
      <c r="EV745" s="149"/>
      <c r="EW745" s="149"/>
      <c r="EX745" s="149"/>
      <c r="EY745" s="149"/>
    </row>
    <row r="746" spans="4:155" ht="14.25" customHeight="1" x14ac:dyDescent="0.35">
      <c r="EL746" s="149"/>
      <c r="EM746" s="161" t="s">
        <v>917</v>
      </c>
      <c r="EN746" s="161"/>
      <c r="EO746" s="191">
        <v>2.5000000000000001E-2</v>
      </c>
      <c r="EP746" s="149"/>
      <c r="EQ746" s="149"/>
      <c r="ER746" s="149"/>
      <c r="ES746" s="149"/>
      <c r="ET746" s="149"/>
      <c r="EU746" s="149"/>
      <c r="EV746" s="149"/>
      <c r="EW746" s="149"/>
      <c r="EX746" s="149"/>
      <c r="EY746" s="149"/>
    </row>
    <row r="747" spans="4:155" ht="14.25" customHeight="1" x14ac:dyDescent="0.35">
      <c r="EL747" s="149"/>
      <c r="EM747" s="161" t="s">
        <v>918</v>
      </c>
      <c r="EN747" s="161"/>
      <c r="EO747" s="162">
        <v>0</v>
      </c>
      <c r="EP747" s="149"/>
      <c r="EQ747" s="149"/>
      <c r="ER747" s="149"/>
      <c r="ES747" s="149"/>
      <c r="ET747" s="149"/>
      <c r="EU747" s="149"/>
      <c r="EV747" s="149"/>
      <c r="EW747" s="149"/>
      <c r="EX747" s="149"/>
      <c r="EY747" s="149"/>
    </row>
    <row r="748" spans="4:155" ht="14.25" customHeight="1" x14ac:dyDescent="0.35">
      <c r="EL748" s="149"/>
      <c r="EM748" s="161" t="s">
        <v>919</v>
      </c>
      <c r="EN748" s="161"/>
      <c r="EO748" s="163">
        <v>0.99399999999999999</v>
      </c>
      <c r="EP748" s="149"/>
      <c r="EQ748" s="149"/>
      <c r="ER748" s="149"/>
      <c r="ES748" s="149"/>
      <c r="ET748" s="149"/>
      <c r="EU748" s="149"/>
      <c r="EV748" s="149"/>
      <c r="EW748" s="149"/>
      <c r="EX748" s="149"/>
      <c r="EY748" s="149"/>
    </row>
    <row r="749" spans="4:155" ht="14.25" customHeight="1" x14ac:dyDescent="0.35">
      <c r="EL749" s="149"/>
      <c r="EM749" s="149"/>
      <c r="EN749" s="149"/>
      <c r="EO749" s="149"/>
      <c r="EP749" s="149"/>
      <c r="EQ749" s="149"/>
      <c r="ER749" s="149"/>
      <c r="ES749" s="149"/>
      <c r="ET749" s="149"/>
      <c r="EU749" s="149"/>
      <c r="EV749" s="149"/>
      <c r="EW749" s="149"/>
      <c r="EX749" s="149"/>
      <c r="EY749" s="149"/>
    </row>
    <row r="750" spans="4:155" ht="14.25" customHeight="1" x14ac:dyDescent="0.35">
      <c r="EL750" s="149"/>
      <c r="EM750" s="149"/>
      <c r="EN750" s="149"/>
      <c r="EO750" s="149"/>
      <c r="EP750" s="149"/>
      <c r="EQ750" s="149"/>
      <c r="ER750" s="149"/>
      <c r="ES750" s="149"/>
      <c r="ET750" s="149"/>
      <c r="EU750" s="149"/>
      <c r="EV750" s="149"/>
      <c r="EW750" s="149"/>
      <c r="EX750" s="149"/>
      <c r="EY750" s="149"/>
    </row>
    <row r="751" spans="4:155" ht="14.25" customHeight="1" x14ac:dyDescent="0.35">
      <c r="D751" s="373" t="s">
        <v>930</v>
      </c>
      <c r="E751" s="373"/>
      <c r="F751" s="373"/>
      <c r="G751" s="373"/>
      <c r="H751" s="373"/>
      <c r="I751" s="373"/>
      <c r="J751" s="373"/>
      <c r="K751" s="373"/>
      <c r="L751" s="373"/>
      <c r="M751" s="373"/>
      <c r="N751" s="373"/>
      <c r="O751" s="373"/>
      <c r="P751" s="373"/>
      <c r="Q751" s="373"/>
      <c r="R751" s="373"/>
      <c r="S751" s="373"/>
      <c r="T751" s="373"/>
      <c r="U751" s="373"/>
      <c r="V751" s="373"/>
      <c r="W751" s="373"/>
      <c r="X751" s="373"/>
      <c r="Y751" s="373"/>
      <c r="Z751" s="373"/>
      <c r="AA751" s="373"/>
      <c r="AB751" s="373"/>
      <c r="AC751" s="373"/>
      <c r="AD751" s="373"/>
      <c r="AE751" s="373"/>
      <c r="AF751" s="373"/>
      <c r="AG751" s="373"/>
      <c r="AH751" s="373"/>
      <c r="AI751" s="373"/>
      <c r="AJ751" s="373"/>
      <c r="AK751" s="373"/>
      <c r="AL751" s="373"/>
      <c r="AM751" s="373"/>
      <c r="AN751" s="373"/>
      <c r="AO751" s="373"/>
      <c r="AP751" s="373"/>
      <c r="AQ751" s="373"/>
      <c r="AR751" s="373"/>
      <c r="AS751" s="373"/>
      <c r="AT751" s="373"/>
      <c r="AU751" s="225"/>
      <c r="AV751" s="225"/>
      <c r="AW751" s="225"/>
      <c r="AZ751" s="373" t="s">
        <v>930</v>
      </c>
      <c r="BA751" s="373"/>
      <c r="BB751" s="373"/>
      <c r="BC751" s="373"/>
      <c r="BD751" s="373"/>
      <c r="BE751" s="373"/>
      <c r="BF751" s="373"/>
      <c r="BG751" s="373"/>
      <c r="BH751" s="373"/>
      <c r="BI751" s="373"/>
      <c r="BJ751" s="373"/>
      <c r="BK751" s="373"/>
      <c r="BL751" s="373"/>
      <c r="BM751" s="373"/>
      <c r="BN751" s="373"/>
      <c r="BO751" s="373"/>
      <c r="BP751" s="373"/>
      <c r="BQ751" s="373"/>
      <c r="BR751" s="373"/>
      <c r="BS751" s="373"/>
      <c r="BT751" s="373"/>
      <c r="BU751" s="373"/>
      <c r="BV751" s="373"/>
      <c r="BW751" s="373"/>
      <c r="BX751" s="373"/>
      <c r="BY751" s="373"/>
      <c r="BZ751" s="373"/>
      <c r="CA751" s="373"/>
      <c r="CB751" s="373"/>
      <c r="CC751" s="373"/>
      <c r="CD751" s="373"/>
      <c r="CE751" s="373"/>
      <c r="CF751" s="373"/>
      <c r="CG751" s="373"/>
      <c r="CH751" s="373"/>
      <c r="CI751" s="373"/>
      <c r="CJ751" s="373"/>
      <c r="CK751" s="373"/>
      <c r="CL751" s="373"/>
      <c r="CM751" s="373"/>
      <c r="CN751" s="373"/>
      <c r="CO751" s="373"/>
      <c r="CP751" s="373"/>
      <c r="EL751" s="149"/>
      <c r="EM751" s="149"/>
      <c r="EN751" s="149"/>
      <c r="EO751" s="149"/>
      <c r="EP751" s="149"/>
      <c r="EQ751" s="149"/>
      <c r="ER751" s="149"/>
      <c r="ES751" s="149"/>
      <c r="ET751" s="149"/>
      <c r="EU751" s="149"/>
      <c r="EV751" s="149"/>
      <c r="EW751" s="149"/>
      <c r="EX751" s="149"/>
      <c r="EY751" s="149"/>
    </row>
    <row r="752" spans="4:155" ht="14.25" customHeight="1" x14ac:dyDescent="0.35">
      <c r="EL752" s="149"/>
      <c r="EM752" s="149"/>
      <c r="EN752" s="149"/>
      <c r="EO752" s="149"/>
    </row>
    <row r="753" spans="4:94" ht="14.25" customHeight="1" x14ac:dyDescent="0.35">
      <c r="D753" s="295" t="s">
        <v>698</v>
      </c>
      <c r="E753" s="295"/>
      <c r="F753" s="295"/>
      <c r="G753" s="295"/>
      <c r="H753" s="295"/>
      <c r="I753" s="295"/>
      <c r="J753" s="295"/>
      <c r="K753" s="295"/>
      <c r="L753" s="295"/>
      <c r="M753" s="295"/>
      <c r="N753" s="295"/>
      <c r="O753" s="295"/>
      <c r="P753" s="295"/>
      <c r="Q753" s="295"/>
      <c r="R753" s="295"/>
      <c r="S753" s="295"/>
      <c r="T753" s="295"/>
      <c r="U753" s="295"/>
      <c r="V753" s="295"/>
      <c r="W753" s="295"/>
      <c r="X753" s="295"/>
      <c r="Y753" s="295"/>
      <c r="Z753" s="295"/>
      <c r="AA753" s="295"/>
      <c r="AB753" s="295"/>
      <c r="AC753" s="295"/>
      <c r="AD753" s="295"/>
      <c r="AE753" s="295"/>
      <c r="AF753" s="295"/>
      <c r="AG753" s="295"/>
      <c r="AH753" s="295"/>
      <c r="AI753" s="295"/>
      <c r="AJ753" s="295"/>
      <c r="AK753" s="295"/>
      <c r="AL753" s="295"/>
      <c r="AM753" s="295"/>
      <c r="AN753" s="295"/>
      <c r="AO753" s="295"/>
      <c r="AP753" s="295"/>
      <c r="AQ753" s="295"/>
      <c r="AR753" s="295"/>
      <c r="AS753" s="295"/>
      <c r="AT753" s="295"/>
      <c r="AU753" s="209"/>
      <c r="AV753" s="209"/>
      <c r="AW753" s="209"/>
      <c r="AZ753" s="295" t="s">
        <v>464</v>
      </c>
      <c r="BA753" s="295"/>
      <c r="BB753" s="295"/>
      <c r="BC753" s="295"/>
      <c r="BD753" s="295"/>
      <c r="BE753" s="295"/>
      <c r="BF753" s="295"/>
      <c r="BG753" s="295"/>
      <c r="BH753" s="295"/>
      <c r="BI753" s="295"/>
      <c r="BJ753" s="295"/>
      <c r="BK753" s="295"/>
      <c r="BL753" s="295"/>
      <c r="BM753" s="295"/>
      <c r="BN753" s="295"/>
      <c r="BO753" s="295"/>
      <c r="BP753" s="295"/>
      <c r="BQ753" s="295"/>
      <c r="BR753" s="295"/>
      <c r="BS753" s="295"/>
      <c r="BT753" s="295"/>
      <c r="BU753" s="295"/>
      <c r="BV753" s="295"/>
      <c r="BW753" s="295"/>
      <c r="BX753" s="295"/>
      <c r="BY753" s="295"/>
      <c r="BZ753" s="295"/>
      <c r="CA753" s="295"/>
      <c r="CB753" s="295"/>
      <c r="CC753" s="295"/>
      <c r="CD753" s="295"/>
      <c r="CE753" s="295"/>
      <c r="CF753" s="295"/>
      <c r="CG753" s="295"/>
      <c r="CH753" s="295"/>
      <c r="CI753" s="295"/>
      <c r="CJ753" s="295"/>
      <c r="CK753" s="295"/>
      <c r="CL753" s="295"/>
      <c r="CM753" s="295"/>
      <c r="CN753" s="295"/>
      <c r="CO753" s="295"/>
      <c r="CP753" s="295"/>
    </row>
    <row r="754" spans="4:94" ht="14.25" customHeight="1" x14ac:dyDescent="0.35">
      <c r="D754" s="295"/>
      <c r="E754" s="295"/>
      <c r="F754" s="295"/>
      <c r="G754" s="295"/>
      <c r="H754" s="295"/>
      <c r="I754" s="295"/>
      <c r="J754" s="295"/>
      <c r="K754" s="295"/>
      <c r="L754" s="295"/>
      <c r="M754" s="295"/>
      <c r="N754" s="295"/>
      <c r="O754" s="295"/>
      <c r="P754" s="295"/>
      <c r="Q754" s="295"/>
      <c r="R754" s="295"/>
      <c r="S754" s="295"/>
      <c r="T754" s="295"/>
      <c r="U754" s="295"/>
      <c r="V754" s="295"/>
      <c r="W754" s="295"/>
      <c r="X754" s="295"/>
      <c r="Y754" s="295"/>
      <c r="Z754" s="295"/>
      <c r="AA754" s="295"/>
      <c r="AB754" s="295"/>
      <c r="AC754" s="295"/>
      <c r="AD754" s="295"/>
      <c r="AE754" s="295"/>
      <c r="AF754" s="295"/>
      <c r="AG754" s="295"/>
      <c r="AH754" s="295"/>
      <c r="AI754" s="295"/>
      <c r="AJ754" s="295"/>
      <c r="AK754" s="295"/>
      <c r="AL754" s="295"/>
      <c r="AM754" s="295"/>
      <c r="AN754" s="295"/>
      <c r="AO754" s="295"/>
      <c r="AP754" s="295"/>
      <c r="AQ754" s="295"/>
      <c r="AR754" s="295"/>
      <c r="AS754" s="295"/>
      <c r="AT754" s="295"/>
      <c r="AU754" s="209"/>
      <c r="AV754" s="209"/>
      <c r="AW754" s="209"/>
      <c r="AZ754" s="295"/>
      <c r="BA754" s="295"/>
      <c r="BB754" s="295"/>
      <c r="BC754" s="295"/>
      <c r="BD754" s="295"/>
      <c r="BE754" s="295"/>
      <c r="BF754" s="295"/>
      <c r="BG754" s="295"/>
      <c r="BH754" s="295"/>
      <c r="BI754" s="295"/>
      <c r="BJ754" s="295"/>
      <c r="BK754" s="295"/>
      <c r="BL754" s="295"/>
      <c r="BM754" s="295"/>
      <c r="BN754" s="295"/>
      <c r="BO754" s="295"/>
      <c r="BP754" s="295"/>
      <c r="BQ754" s="295"/>
      <c r="BR754" s="295"/>
      <c r="BS754" s="295"/>
      <c r="BT754" s="295"/>
      <c r="BU754" s="295"/>
      <c r="BV754" s="295"/>
      <c r="BW754" s="295"/>
      <c r="BX754" s="295"/>
      <c r="BY754" s="295"/>
      <c r="BZ754" s="295"/>
      <c r="CA754" s="295"/>
      <c r="CB754" s="295"/>
      <c r="CC754" s="295"/>
      <c r="CD754" s="295"/>
      <c r="CE754" s="295"/>
      <c r="CF754" s="295"/>
      <c r="CG754" s="295"/>
      <c r="CH754" s="295"/>
      <c r="CI754" s="295"/>
      <c r="CJ754" s="295"/>
      <c r="CK754" s="295"/>
      <c r="CL754" s="295"/>
      <c r="CM754" s="295"/>
      <c r="CN754" s="295"/>
      <c r="CO754" s="295"/>
      <c r="CP754" s="295"/>
    </row>
    <row r="755" spans="4:94" ht="14.25" customHeight="1" x14ac:dyDescent="0.35"/>
    <row r="756" spans="4:94" ht="14.25" customHeight="1" x14ac:dyDescent="0.35"/>
    <row r="757" spans="4:94" ht="14.25" customHeight="1" x14ac:dyDescent="0.35"/>
    <row r="758" spans="4:94" ht="14.25" customHeight="1" x14ac:dyDescent="0.35"/>
    <row r="759" spans="4:94" ht="14.25" customHeight="1" x14ac:dyDescent="0.35"/>
    <row r="760" spans="4:94" ht="14.25" customHeight="1" x14ac:dyDescent="0.35"/>
    <row r="761" spans="4:94" ht="14.25" customHeight="1" x14ac:dyDescent="0.35"/>
    <row r="762" spans="4:94" ht="14.25" customHeight="1" x14ac:dyDescent="0.35"/>
    <row r="763" spans="4:94" ht="14.25" customHeight="1" x14ac:dyDescent="0.35"/>
    <row r="764" spans="4:94" ht="14.25" customHeight="1" x14ac:dyDescent="0.35"/>
    <row r="765" spans="4:94" ht="14.25" customHeight="1" x14ac:dyDescent="0.35"/>
    <row r="766" spans="4:94" ht="14.25" customHeight="1" x14ac:dyDescent="0.35"/>
    <row r="767" spans="4:94" ht="14.25" customHeight="1" x14ac:dyDescent="0.35"/>
    <row r="768" spans="4:94" ht="14.25" customHeight="1" x14ac:dyDescent="0.35"/>
    <row r="769" spans="1:96" ht="14.25" customHeight="1" x14ac:dyDescent="0.35"/>
    <row r="770" spans="1:96" ht="14.25" customHeight="1" x14ac:dyDescent="0.35"/>
    <row r="771" spans="1:96" ht="14.25" customHeight="1" x14ac:dyDescent="0.35"/>
    <row r="772" spans="1:96" ht="14.25" customHeight="1" x14ac:dyDescent="0.35">
      <c r="D772" s="373" t="s">
        <v>930</v>
      </c>
      <c r="E772" s="373"/>
      <c r="F772" s="373"/>
      <c r="G772" s="373"/>
      <c r="H772" s="373"/>
      <c r="I772" s="373"/>
      <c r="J772" s="373"/>
      <c r="K772" s="373"/>
      <c r="L772" s="373"/>
      <c r="M772" s="373"/>
      <c r="N772" s="373"/>
      <c r="O772" s="373"/>
      <c r="P772" s="373"/>
      <c r="Q772" s="373"/>
      <c r="R772" s="373"/>
      <c r="S772" s="373"/>
      <c r="T772" s="373"/>
      <c r="U772" s="373"/>
      <c r="V772" s="373"/>
      <c r="W772" s="373"/>
      <c r="X772" s="373"/>
      <c r="Y772" s="373"/>
      <c r="Z772" s="373"/>
      <c r="AA772" s="373"/>
      <c r="AB772" s="373"/>
      <c r="AC772" s="373"/>
      <c r="AD772" s="373"/>
      <c r="AE772" s="373"/>
      <c r="AF772" s="373"/>
      <c r="AG772" s="373"/>
      <c r="AH772" s="373"/>
      <c r="AI772" s="373"/>
      <c r="AJ772" s="373"/>
      <c r="AK772" s="373"/>
      <c r="AL772" s="373"/>
      <c r="AM772" s="373"/>
      <c r="AN772" s="373"/>
      <c r="AO772" s="373"/>
      <c r="AP772" s="373"/>
      <c r="AQ772" s="373"/>
      <c r="AR772" s="373"/>
      <c r="AS772" s="373"/>
      <c r="AT772" s="373"/>
      <c r="AU772" s="225"/>
      <c r="AV772" s="225"/>
      <c r="AW772" s="225"/>
      <c r="AZ772" s="373" t="s">
        <v>769</v>
      </c>
      <c r="BA772" s="373"/>
      <c r="BB772" s="373"/>
      <c r="BC772" s="373"/>
      <c r="BD772" s="373"/>
      <c r="BE772" s="373"/>
      <c r="BF772" s="373"/>
      <c r="BG772" s="373"/>
      <c r="BH772" s="373"/>
      <c r="BI772" s="373"/>
      <c r="BJ772" s="373"/>
      <c r="BK772" s="373"/>
      <c r="BL772" s="373"/>
      <c r="BM772" s="373"/>
      <c r="BN772" s="373"/>
      <c r="BO772" s="373"/>
      <c r="BP772" s="373"/>
      <c r="BQ772" s="373"/>
      <c r="BR772" s="373"/>
      <c r="BS772" s="373"/>
      <c r="BT772" s="373"/>
      <c r="BU772" s="373"/>
      <c r="BV772" s="373"/>
      <c r="BW772" s="373"/>
      <c r="BX772" s="373"/>
      <c r="BY772" s="373"/>
      <c r="BZ772" s="373"/>
      <c r="CA772" s="373"/>
      <c r="CB772" s="373"/>
      <c r="CC772" s="373"/>
      <c r="CD772" s="373"/>
      <c r="CE772" s="373"/>
      <c r="CF772" s="373"/>
      <c r="CG772" s="373"/>
      <c r="CH772" s="373"/>
      <c r="CI772" s="373"/>
      <c r="CJ772" s="373"/>
      <c r="CK772" s="373"/>
      <c r="CL772" s="373"/>
      <c r="CM772" s="373"/>
      <c r="CN772" s="373"/>
      <c r="CO772" s="373"/>
      <c r="CP772" s="373"/>
    </row>
    <row r="773" spans="1:96" ht="14.25" customHeight="1" x14ac:dyDescent="0.35"/>
    <row r="774" spans="1:96" ht="14.25" customHeight="1" x14ac:dyDescent="0.35">
      <c r="A774" s="297"/>
      <c r="B774" s="297"/>
      <c r="C774" s="297"/>
      <c r="D774" s="297"/>
      <c r="E774" s="297"/>
      <c r="F774" s="297"/>
      <c r="G774" s="297"/>
      <c r="H774" s="297"/>
      <c r="I774" s="297"/>
      <c r="J774" s="297"/>
      <c r="K774" s="297"/>
      <c r="L774" s="297"/>
      <c r="M774" s="297"/>
      <c r="N774" s="297"/>
      <c r="O774" s="297"/>
      <c r="P774" s="297"/>
      <c r="Q774" s="297"/>
      <c r="R774" s="297"/>
      <c r="S774" s="297"/>
      <c r="T774" s="297"/>
      <c r="U774" s="297"/>
      <c r="V774" s="297"/>
      <c r="W774" s="297"/>
      <c r="X774" s="297"/>
      <c r="Y774" s="297"/>
      <c r="Z774" s="297"/>
      <c r="AA774" s="297"/>
      <c r="AB774" s="297"/>
      <c r="AC774" s="297"/>
      <c r="AD774" s="297"/>
      <c r="AE774" s="297"/>
      <c r="AF774" s="297"/>
      <c r="AG774" s="297"/>
      <c r="AH774" s="297"/>
      <c r="AI774" s="297"/>
      <c r="AJ774" s="297"/>
      <c r="AK774" s="297"/>
      <c r="AL774" s="297"/>
      <c r="AM774" s="297"/>
      <c r="AN774" s="297"/>
      <c r="AO774" s="297"/>
      <c r="AP774" s="297"/>
      <c r="AQ774" s="297"/>
      <c r="AR774" s="297"/>
      <c r="AS774" s="297"/>
      <c r="AT774" s="297"/>
      <c r="AU774" s="297"/>
      <c r="AV774" s="297"/>
      <c r="AW774" s="297"/>
      <c r="AX774" s="297"/>
      <c r="AY774" s="297"/>
      <c r="AZ774" s="297"/>
      <c r="BA774" s="297"/>
      <c r="BB774" s="297"/>
      <c r="BC774" s="297"/>
      <c r="BD774" s="297"/>
      <c r="BE774" s="297"/>
      <c r="BF774" s="297"/>
      <c r="BG774" s="297"/>
      <c r="BH774" s="297"/>
      <c r="BI774" s="297"/>
      <c r="BJ774" s="297"/>
      <c r="BK774" s="297"/>
      <c r="BL774" s="297"/>
      <c r="BM774" s="297"/>
      <c r="BN774" s="297"/>
      <c r="BO774" s="297"/>
      <c r="BP774" s="297"/>
      <c r="BQ774" s="297"/>
      <c r="BR774" s="297"/>
      <c r="BS774" s="297"/>
      <c r="BT774" s="297"/>
      <c r="BU774" s="297"/>
      <c r="BV774" s="297"/>
      <c r="BW774" s="297"/>
      <c r="BX774" s="297"/>
      <c r="BY774" s="297"/>
      <c r="BZ774" s="297"/>
      <c r="CA774" s="297"/>
      <c r="CB774" s="297"/>
      <c r="CC774" s="297"/>
      <c r="CD774" s="297"/>
      <c r="CE774" s="297"/>
      <c r="CF774" s="297"/>
      <c r="CG774" s="297"/>
      <c r="CH774" s="297"/>
      <c r="CI774" s="297"/>
      <c r="CJ774" s="297"/>
      <c r="CK774" s="297"/>
      <c r="CL774" s="297"/>
      <c r="CM774" s="297"/>
      <c r="CN774" s="297"/>
      <c r="CO774" s="297"/>
      <c r="CP774" s="297"/>
      <c r="CQ774" s="297"/>
    </row>
    <row r="775" spans="1:96" ht="14.25" customHeight="1" x14ac:dyDescent="0.35">
      <c r="A775" s="297"/>
      <c r="B775" s="297"/>
      <c r="C775" s="297"/>
      <c r="D775" s="297"/>
      <c r="E775" s="297"/>
      <c r="F775" s="297"/>
      <c r="G775" s="297"/>
      <c r="H775" s="297"/>
      <c r="I775" s="297"/>
      <c r="J775" s="297"/>
      <c r="K775" s="297"/>
      <c r="L775" s="297"/>
      <c r="M775" s="297"/>
      <c r="N775" s="297"/>
      <c r="O775" s="297"/>
      <c r="P775" s="297"/>
      <c r="Q775" s="297"/>
      <c r="R775" s="297"/>
      <c r="S775" s="297"/>
      <c r="T775" s="297"/>
      <c r="U775" s="297"/>
      <c r="V775" s="297"/>
      <c r="W775" s="297"/>
      <c r="X775" s="297"/>
      <c r="Y775" s="297"/>
      <c r="Z775" s="297"/>
      <c r="AA775" s="297"/>
      <c r="AB775" s="297"/>
      <c r="AC775" s="297"/>
      <c r="AD775" s="297"/>
      <c r="AE775" s="297"/>
      <c r="AF775" s="297"/>
      <c r="AG775" s="297"/>
      <c r="AH775" s="297"/>
      <c r="AI775" s="297"/>
      <c r="AJ775" s="297"/>
      <c r="AK775" s="297"/>
      <c r="AL775" s="297"/>
      <c r="AM775" s="297"/>
      <c r="AN775" s="297"/>
      <c r="AO775" s="297"/>
      <c r="AP775" s="297"/>
      <c r="AQ775" s="297"/>
      <c r="AR775" s="297"/>
      <c r="AS775" s="297"/>
      <c r="AT775" s="297"/>
      <c r="AU775" s="297"/>
      <c r="AV775" s="297"/>
      <c r="AW775" s="297"/>
      <c r="AX775" s="297"/>
      <c r="AY775" s="297"/>
      <c r="AZ775" s="297"/>
      <c r="BA775" s="297"/>
      <c r="BB775" s="297"/>
      <c r="BC775" s="297"/>
      <c r="BD775" s="297"/>
      <c r="BE775" s="297"/>
      <c r="BF775" s="297"/>
      <c r="BG775" s="297"/>
      <c r="BH775" s="297"/>
      <c r="BI775" s="297"/>
      <c r="BJ775" s="297"/>
      <c r="BK775" s="297"/>
      <c r="BL775" s="297"/>
      <c r="BM775" s="297"/>
      <c r="BN775" s="297"/>
      <c r="BO775" s="297"/>
      <c r="BP775" s="297"/>
      <c r="BQ775" s="297"/>
      <c r="BR775" s="297"/>
      <c r="BS775" s="297"/>
      <c r="BT775" s="297"/>
      <c r="BU775" s="297"/>
      <c r="BV775" s="297"/>
      <c r="BW775" s="297"/>
      <c r="BX775" s="297"/>
      <c r="BY775" s="297"/>
      <c r="BZ775" s="297"/>
      <c r="CA775" s="297"/>
      <c r="CB775" s="297"/>
      <c r="CC775" s="297"/>
      <c r="CD775" s="297"/>
      <c r="CE775" s="297"/>
      <c r="CF775" s="297"/>
      <c r="CG775" s="297"/>
      <c r="CH775" s="297"/>
      <c r="CI775" s="297"/>
      <c r="CJ775" s="297"/>
      <c r="CK775" s="297"/>
      <c r="CL775" s="297"/>
      <c r="CM775" s="297"/>
      <c r="CN775" s="297"/>
      <c r="CO775" s="297"/>
      <c r="CP775" s="297"/>
      <c r="CQ775" s="297"/>
    </row>
    <row r="776" spans="1:96" ht="14.25" customHeight="1" x14ac:dyDescent="0.35"/>
    <row r="777" spans="1:96" ht="14.25" customHeight="1" x14ac:dyDescent="0.35">
      <c r="D777" s="344" t="s">
        <v>788</v>
      </c>
      <c r="E777" s="344"/>
      <c r="F777" s="344"/>
      <c r="G777" s="344"/>
      <c r="H777" s="344"/>
      <c r="I777" s="344"/>
      <c r="J777" s="344"/>
      <c r="K777" s="344"/>
      <c r="L777" s="344"/>
      <c r="M777" s="344"/>
      <c r="N777" s="344"/>
      <c r="O777" s="344"/>
      <c r="P777" s="344"/>
      <c r="Q777" s="344"/>
      <c r="R777" s="344"/>
      <c r="S777" s="344"/>
      <c r="T777" s="344"/>
      <c r="U777" s="344"/>
      <c r="V777" s="344"/>
      <c r="W777" s="344"/>
      <c r="X777" s="344"/>
      <c r="Y777" s="344"/>
      <c r="Z777" s="344"/>
      <c r="AA777" s="344"/>
      <c r="AB777" s="344"/>
      <c r="AC777" s="344"/>
      <c r="AD777" s="344"/>
      <c r="AE777" s="344"/>
      <c r="AF777" s="344"/>
      <c r="AG777" s="344"/>
      <c r="AH777" s="344"/>
      <c r="AI777" s="344"/>
      <c r="AJ777" s="344"/>
      <c r="AK777" s="344"/>
      <c r="AL777" s="344"/>
      <c r="AM777" s="344"/>
      <c r="AN777" s="344"/>
      <c r="AO777" s="344"/>
      <c r="AP777" s="344"/>
      <c r="AQ777" s="344"/>
      <c r="AR777" s="344"/>
      <c r="AS777" s="344"/>
      <c r="AT777" s="344"/>
      <c r="AU777" s="205"/>
      <c r="AV777" s="205"/>
      <c r="AW777" s="205"/>
      <c r="AY777" s="299"/>
      <c r="AZ777" s="299"/>
      <c r="BA777" s="299"/>
      <c r="BB777" s="299"/>
      <c r="BC777" s="299"/>
      <c r="BD777" s="299"/>
      <c r="BE777" s="299"/>
      <c r="BF777" s="299"/>
      <c r="BG777" s="299"/>
      <c r="BH777" s="299"/>
      <c r="BI777" s="299"/>
      <c r="BJ777" s="299"/>
      <c r="BK777" s="299"/>
      <c r="BL777" s="299"/>
      <c r="BM777" s="299"/>
      <c r="BN777" s="299"/>
      <c r="BO777" s="299"/>
      <c r="BP777" s="299"/>
      <c r="BQ777" s="299"/>
      <c r="BR777" s="299"/>
      <c r="BS777" s="299"/>
      <c r="BT777" s="299"/>
      <c r="BU777" s="299"/>
      <c r="BV777" s="299"/>
      <c r="BW777" s="299"/>
      <c r="BX777" s="299"/>
      <c r="BY777" s="299"/>
      <c r="BZ777" s="299"/>
      <c r="CA777" s="299"/>
      <c r="CB777" s="299"/>
      <c r="CC777" s="299"/>
      <c r="CD777" s="299"/>
      <c r="CE777" s="299"/>
      <c r="CF777" s="299"/>
      <c r="CG777" s="299"/>
      <c r="CH777" s="299"/>
      <c r="CI777" s="299"/>
      <c r="CJ777" s="299"/>
      <c r="CK777" s="299"/>
      <c r="CL777" s="299"/>
      <c r="CM777" s="299"/>
      <c r="CN777" s="299"/>
      <c r="CO777" s="299"/>
      <c r="CP777" s="299"/>
      <c r="CQ777" s="299"/>
      <c r="CR777" s="14"/>
    </row>
    <row r="778" spans="1:96" ht="14.25" customHeight="1" x14ac:dyDescent="0.35">
      <c r="D778" s="344"/>
      <c r="E778" s="344"/>
      <c r="F778" s="344"/>
      <c r="G778" s="344"/>
      <c r="H778" s="344"/>
      <c r="I778" s="344"/>
      <c r="J778" s="344"/>
      <c r="K778" s="344"/>
      <c r="L778" s="344"/>
      <c r="M778" s="344"/>
      <c r="N778" s="344"/>
      <c r="O778" s="344"/>
      <c r="P778" s="344"/>
      <c r="Q778" s="344"/>
      <c r="R778" s="344"/>
      <c r="S778" s="344"/>
      <c r="T778" s="344"/>
      <c r="U778" s="344"/>
      <c r="V778" s="344"/>
      <c r="W778" s="344"/>
      <c r="X778" s="344"/>
      <c r="Y778" s="344"/>
      <c r="Z778" s="344"/>
      <c r="AA778" s="344"/>
      <c r="AB778" s="344"/>
      <c r="AC778" s="344"/>
      <c r="AD778" s="344"/>
      <c r="AE778" s="344"/>
      <c r="AF778" s="344"/>
      <c r="AG778" s="344"/>
      <c r="AH778" s="344"/>
      <c r="AI778" s="344"/>
      <c r="AJ778" s="344"/>
      <c r="AK778" s="344"/>
      <c r="AL778" s="344"/>
      <c r="AM778" s="344"/>
      <c r="AN778" s="344"/>
      <c r="AO778" s="344"/>
      <c r="AP778" s="344"/>
      <c r="AQ778" s="344"/>
      <c r="AR778" s="344"/>
      <c r="AS778" s="344"/>
      <c r="AT778" s="344"/>
      <c r="AU778" s="205"/>
      <c r="AV778" s="205"/>
      <c r="AW778" s="205"/>
      <c r="AY778" s="299"/>
      <c r="AZ778" s="299"/>
      <c r="BA778" s="299"/>
      <c r="BB778" s="299"/>
      <c r="BC778" s="299"/>
      <c r="BD778" s="299"/>
      <c r="BE778" s="299"/>
      <c r="BF778" s="299"/>
      <c r="BG778" s="299"/>
      <c r="BH778" s="299"/>
      <c r="BI778" s="299"/>
      <c r="BJ778" s="299"/>
      <c r="BK778" s="299"/>
      <c r="BL778" s="299"/>
      <c r="BM778" s="299"/>
      <c r="BN778" s="299"/>
      <c r="BO778" s="299"/>
      <c r="BP778" s="299"/>
      <c r="BQ778" s="299"/>
      <c r="BR778" s="299"/>
      <c r="BS778" s="299"/>
      <c r="BT778" s="299"/>
      <c r="BU778" s="299"/>
      <c r="BV778" s="299"/>
      <c r="BW778" s="299"/>
      <c r="BX778" s="299"/>
      <c r="BY778" s="299"/>
      <c r="BZ778" s="299"/>
      <c r="CA778" s="299"/>
      <c r="CB778" s="299"/>
      <c r="CC778" s="299"/>
      <c r="CD778" s="299"/>
      <c r="CE778" s="299"/>
      <c r="CF778" s="299"/>
      <c r="CG778" s="299"/>
      <c r="CH778" s="299"/>
      <c r="CI778" s="299"/>
      <c r="CJ778" s="299"/>
      <c r="CK778" s="299"/>
      <c r="CL778" s="299"/>
      <c r="CM778" s="299"/>
      <c r="CN778" s="299"/>
      <c r="CO778" s="299"/>
      <c r="CP778" s="299"/>
      <c r="CQ778" s="299"/>
      <c r="CR778" s="14"/>
    </row>
    <row r="779" spans="1:96" ht="14.25" customHeight="1" x14ac:dyDescent="0.35">
      <c r="D779" s="344"/>
      <c r="E779" s="344"/>
      <c r="F779" s="344"/>
      <c r="G779" s="344"/>
      <c r="H779" s="344"/>
      <c r="I779" s="344"/>
      <c r="J779" s="344"/>
      <c r="K779" s="344"/>
      <c r="L779" s="344"/>
      <c r="M779" s="344"/>
      <c r="N779" s="344"/>
      <c r="O779" s="344"/>
      <c r="P779" s="344"/>
      <c r="Q779" s="344"/>
      <c r="R779" s="344"/>
      <c r="S779" s="344"/>
      <c r="T779" s="344"/>
      <c r="U779" s="344"/>
      <c r="V779" s="344"/>
      <c r="W779" s="344"/>
      <c r="X779" s="344"/>
      <c r="Y779" s="344"/>
      <c r="Z779" s="344"/>
      <c r="AA779" s="344"/>
      <c r="AB779" s="344"/>
      <c r="AC779" s="344"/>
      <c r="AD779" s="344"/>
      <c r="AE779" s="344"/>
      <c r="AF779" s="344"/>
      <c r="AG779" s="344"/>
      <c r="AH779" s="344"/>
      <c r="AI779" s="344"/>
      <c r="AJ779" s="344"/>
      <c r="AK779" s="344"/>
      <c r="AL779" s="344"/>
      <c r="AM779" s="344"/>
      <c r="AN779" s="344"/>
      <c r="AO779" s="344"/>
      <c r="AP779" s="344"/>
      <c r="AQ779" s="344"/>
      <c r="AR779" s="344"/>
      <c r="AS779" s="344"/>
      <c r="AT779" s="344"/>
      <c r="AU779" s="205"/>
      <c r="AV779" s="205"/>
      <c r="AW779" s="205"/>
      <c r="AY779" s="6"/>
      <c r="AZ779" s="6"/>
      <c r="BA779" s="6"/>
      <c r="BB779" s="6"/>
      <c r="BC779" s="6"/>
      <c r="BD779" s="6"/>
      <c r="BE779" s="6"/>
      <c r="BF779" s="6"/>
      <c r="BG779" s="6"/>
      <c r="BH779" s="6"/>
      <c r="BI779" s="6"/>
      <c r="BJ779" s="6"/>
      <c r="BK779" s="6"/>
      <c r="BL779" s="6"/>
      <c r="BM779" s="6"/>
      <c r="BN779" s="6"/>
      <c r="BO779" s="6"/>
      <c r="BP779" s="6"/>
      <c r="BQ779" s="6"/>
      <c r="BR779" s="6"/>
      <c r="BS779" s="6"/>
      <c r="BT779" s="6"/>
      <c r="BU779" s="6"/>
      <c r="BV779" s="6"/>
      <c r="BW779" s="6"/>
      <c r="BX779" s="6"/>
      <c r="BY779" s="6"/>
      <c r="BZ779" s="6"/>
      <c r="CA779" s="6"/>
      <c r="CB779" s="6"/>
      <c r="CC779" s="6"/>
      <c r="CD779" s="6"/>
      <c r="CE779" s="6"/>
      <c r="CF779" s="6"/>
      <c r="CG779" s="6"/>
      <c r="CH779" s="6"/>
      <c r="CI779" s="6"/>
      <c r="CJ779" s="6"/>
      <c r="CK779" s="6"/>
      <c r="CL779" s="6"/>
      <c r="CM779" s="6"/>
      <c r="CN779" s="6"/>
      <c r="CO779" s="6"/>
      <c r="CP779" s="6"/>
      <c r="CQ779" s="6"/>
    </row>
    <row r="780" spans="1:96" ht="14.25" customHeight="1" x14ac:dyDescent="0.35">
      <c r="D780" s="286" t="s">
        <v>784</v>
      </c>
      <c r="E780" s="287"/>
      <c r="F780" s="287"/>
      <c r="G780" s="287"/>
      <c r="H780" s="287"/>
      <c r="I780" s="287"/>
      <c r="J780" s="287"/>
      <c r="K780" s="287"/>
      <c r="L780" s="287"/>
      <c r="M780" s="287"/>
      <c r="N780" s="287"/>
      <c r="O780" s="287"/>
      <c r="P780" s="287"/>
      <c r="Q780" s="287"/>
      <c r="R780" s="287"/>
      <c r="S780" s="287"/>
      <c r="T780" s="287"/>
      <c r="U780" s="287"/>
      <c r="V780" s="287"/>
      <c r="W780" s="287"/>
      <c r="X780" s="287"/>
      <c r="Y780" s="287"/>
      <c r="Z780" s="287"/>
      <c r="AA780" s="287"/>
      <c r="AB780" s="288"/>
      <c r="AC780" s="366" t="s">
        <v>785</v>
      </c>
      <c r="AD780" s="367"/>
      <c r="AE780" s="367"/>
      <c r="AF780" s="367"/>
      <c r="AG780" s="367"/>
      <c r="AH780" s="367"/>
      <c r="AI780" s="367"/>
      <c r="AJ780" s="367"/>
      <c r="AK780" s="367"/>
      <c r="AL780" s="367"/>
      <c r="AM780" s="367"/>
      <c r="AN780" s="367"/>
      <c r="AO780" s="367"/>
      <c r="AP780" s="367"/>
      <c r="AQ780" s="367"/>
      <c r="AR780" s="367"/>
      <c r="AS780" s="367"/>
      <c r="AT780" s="368"/>
      <c r="AU780" s="206"/>
      <c r="AV780" s="206"/>
      <c r="AW780" s="206"/>
      <c r="AX780" s="366" t="s">
        <v>519</v>
      </c>
      <c r="AY780" s="367"/>
      <c r="AZ780" s="367"/>
      <c r="BA780" s="367"/>
      <c r="BB780" s="367"/>
      <c r="BC780" s="367"/>
      <c r="BD780" s="367"/>
      <c r="BE780" s="367"/>
      <c r="BF780" s="367"/>
      <c r="BG780" s="367"/>
      <c r="BH780" s="367"/>
      <c r="BI780" s="367"/>
      <c r="BJ780" s="367"/>
      <c r="BK780" s="367"/>
      <c r="BL780" s="367"/>
      <c r="BM780" s="367"/>
      <c r="BN780" s="367"/>
      <c r="BO780" s="368"/>
      <c r="BP780" s="372" t="s">
        <v>466</v>
      </c>
      <c r="BQ780" s="372"/>
      <c r="BR780" s="372"/>
      <c r="BS780" s="372"/>
      <c r="BT780" s="372"/>
      <c r="BU780" s="372"/>
      <c r="BV780" s="372"/>
      <c r="BW780" s="372"/>
      <c r="BX780" s="372"/>
      <c r="BY780" s="372"/>
      <c r="BZ780" s="372"/>
      <c r="CA780" s="372"/>
      <c r="CB780" s="372"/>
      <c r="CC780" s="372"/>
      <c r="CD780" s="372"/>
      <c r="CE780" s="372"/>
      <c r="CF780" s="372"/>
      <c r="CG780" s="372"/>
      <c r="CH780" s="372"/>
      <c r="CI780" s="372"/>
      <c r="CJ780" s="372"/>
      <c r="CK780" s="372"/>
      <c r="CL780" s="372"/>
      <c r="CM780" s="372"/>
      <c r="CN780" s="372"/>
      <c r="CO780" s="372"/>
      <c r="CP780" s="372"/>
      <c r="CQ780" s="7"/>
    </row>
    <row r="781" spans="1:96" ht="14.25" customHeight="1" x14ac:dyDescent="0.35">
      <c r="D781" s="289"/>
      <c r="E781" s="290"/>
      <c r="F781" s="290"/>
      <c r="G781" s="290"/>
      <c r="H781" s="290"/>
      <c r="I781" s="290"/>
      <c r="J781" s="290"/>
      <c r="K781" s="290"/>
      <c r="L781" s="290"/>
      <c r="M781" s="290"/>
      <c r="N781" s="290"/>
      <c r="O781" s="290"/>
      <c r="P781" s="290"/>
      <c r="Q781" s="290"/>
      <c r="R781" s="290"/>
      <c r="S781" s="290"/>
      <c r="T781" s="290"/>
      <c r="U781" s="290"/>
      <c r="V781" s="290"/>
      <c r="W781" s="290"/>
      <c r="X781" s="290"/>
      <c r="Y781" s="290"/>
      <c r="Z781" s="290"/>
      <c r="AA781" s="290"/>
      <c r="AB781" s="291"/>
      <c r="AC781" s="369"/>
      <c r="AD781" s="370"/>
      <c r="AE781" s="370"/>
      <c r="AF781" s="370"/>
      <c r="AG781" s="370"/>
      <c r="AH781" s="370"/>
      <c r="AI781" s="370"/>
      <c r="AJ781" s="370"/>
      <c r="AK781" s="370"/>
      <c r="AL781" s="370"/>
      <c r="AM781" s="370"/>
      <c r="AN781" s="370"/>
      <c r="AO781" s="370"/>
      <c r="AP781" s="370"/>
      <c r="AQ781" s="370"/>
      <c r="AR781" s="370"/>
      <c r="AS781" s="370"/>
      <c r="AT781" s="371"/>
      <c r="AU781" s="207"/>
      <c r="AV781" s="207"/>
      <c r="AW781" s="207"/>
      <c r="AX781" s="369"/>
      <c r="AY781" s="370"/>
      <c r="AZ781" s="370"/>
      <c r="BA781" s="370"/>
      <c r="BB781" s="370"/>
      <c r="BC781" s="370"/>
      <c r="BD781" s="370"/>
      <c r="BE781" s="370"/>
      <c r="BF781" s="370"/>
      <c r="BG781" s="370"/>
      <c r="BH781" s="370"/>
      <c r="BI781" s="370"/>
      <c r="BJ781" s="370"/>
      <c r="BK781" s="370"/>
      <c r="BL781" s="370"/>
      <c r="BM781" s="370"/>
      <c r="BN781" s="370"/>
      <c r="BO781" s="371"/>
      <c r="BP781" s="372" t="s">
        <v>786</v>
      </c>
      <c r="BQ781" s="372"/>
      <c r="BR781" s="372"/>
      <c r="BS781" s="372"/>
      <c r="BT781" s="372"/>
      <c r="BU781" s="372"/>
      <c r="BV781" s="372"/>
      <c r="BW781" s="372"/>
      <c r="BX781" s="372"/>
      <c r="BY781" s="372" t="s">
        <v>787</v>
      </c>
      <c r="BZ781" s="372"/>
      <c r="CA781" s="372"/>
      <c r="CB781" s="372"/>
      <c r="CC781" s="372"/>
      <c r="CD781" s="372"/>
      <c r="CE781" s="372"/>
      <c r="CF781" s="372"/>
      <c r="CG781" s="372"/>
      <c r="CH781" s="372" t="s">
        <v>465</v>
      </c>
      <c r="CI781" s="372"/>
      <c r="CJ781" s="372"/>
      <c r="CK781" s="372"/>
      <c r="CL781" s="372"/>
      <c r="CM781" s="372"/>
      <c r="CN781" s="372"/>
      <c r="CO781" s="372"/>
      <c r="CP781" s="372"/>
      <c r="CQ781" s="7"/>
    </row>
    <row r="782" spans="1:96" ht="14.25" customHeight="1" x14ac:dyDescent="0.35">
      <c r="D782" s="313" t="s">
        <v>834</v>
      </c>
      <c r="E782" s="314"/>
      <c r="F782" s="314"/>
      <c r="G782" s="314"/>
      <c r="H782" s="314"/>
      <c r="I782" s="314"/>
      <c r="J782" s="314"/>
      <c r="K782" s="314"/>
      <c r="L782" s="314"/>
      <c r="M782" s="314"/>
      <c r="N782" s="314"/>
      <c r="O782" s="314"/>
      <c r="P782" s="314"/>
      <c r="Q782" s="314"/>
      <c r="R782" s="314"/>
      <c r="S782" s="314"/>
      <c r="T782" s="314"/>
      <c r="U782" s="314"/>
      <c r="V782" s="314"/>
      <c r="W782" s="314"/>
      <c r="X782" s="314"/>
      <c r="Y782" s="314"/>
      <c r="Z782" s="314"/>
      <c r="AA782" s="314"/>
      <c r="AB782" s="315"/>
      <c r="AC782" s="310">
        <f>BP782+BY782+CH782</f>
        <v>4650</v>
      </c>
      <c r="AD782" s="311"/>
      <c r="AE782" s="311"/>
      <c r="AF782" s="311"/>
      <c r="AG782" s="311"/>
      <c r="AH782" s="311"/>
      <c r="AI782" s="311"/>
      <c r="AJ782" s="311"/>
      <c r="AK782" s="311"/>
      <c r="AL782" s="311"/>
      <c r="AM782" s="311"/>
      <c r="AN782" s="311"/>
      <c r="AO782" s="311"/>
      <c r="AP782" s="311"/>
      <c r="AQ782" s="311"/>
      <c r="AR782" s="311"/>
      <c r="AS782" s="311"/>
      <c r="AT782" s="312"/>
      <c r="AU782" s="204"/>
      <c r="AV782" s="204"/>
      <c r="AW782" s="204"/>
      <c r="AX782" s="307" t="s">
        <v>835</v>
      </c>
      <c r="AY782" s="308"/>
      <c r="AZ782" s="308"/>
      <c r="BA782" s="308"/>
      <c r="BB782" s="308"/>
      <c r="BC782" s="308"/>
      <c r="BD782" s="308"/>
      <c r="BE782" s="308"/>
      <c r="BF782" s="308"/>
      <c r="BG782" s="308"/>
      <c r="BH782" s="308"/>
      <c r="BI782" s="308"/>
      <c r="BJ782" s="308"/>
      <c r="BK782" s="308"/>
      <c r="BL782" s="308"/>
      <c r="BM782" s="308"/>
      <c r="BN782" s="308"/>
      <c r="BO782" s="309"/>
      <c r="BP782" s="310">
        <v>2350</v>
      </c>
      <c r="BQ782" s="311"/>
      <c r="BR782" s="311"/>
      <c r="BS782" s="311"/>
      <c r="BT782" s="311"/>
      <c r="BU782" s="311"/>
      <c r="BV782" s="311"/>
      <c r="BW782" s="311"/>
      <c r="BX782" s="312"/>
      <c r="BY782" s="339">
        <v>1800</v>
      </c>
      <c r="BZ782" s="339"/>
      <c r="CA782" s="339"/>
      <c r="CB782" s="339"/>
      <c r="CC782" s="339"/>
      <c r="CD782" s="339"/>
      <c r="CE782" s="339"/>
      <c r="CF782" s="339"/>
      <c r="CG782" s="339"/>
      <c r="CH782" s="339">
        <v>500</v>
      </c>
      <c r="CI782" s="339"/>
      <c r="CJ782" s="339"/>
      <c r="CK782" s="339"/>
      <c r="CL782" s="339"/>
      <c r="CM782" s="339"/>
      <c r="CN782" s="339"/>
      <c r="CO782" s="339"/>
      <c r="CP782" s="339"/>
      <c r="CQ782" s="7"/>
    </row>
    <row r="783" spans="1:96" ht="15.75" customHeight="1" x14ac:dyDescent="0.35">
      <c r="D783" s="313" t="s">
        <v>836</v>
      </c>
      <c r="E783" s="314"/>
      <c r="F783" s="314"/>
      <c r="G783" s="314"/>
      <c r="H783" s="314"/>
      <c r="I783" s="314"/>
      <c r="J783" s="314"/>
      <c r="K783" s="314"/>
      <c r="L783" s="314"/>
      <c r="M783" s="314"/>
      <c r="N783" s="314"/>
      <c r="O783" s="314"/>
      <c r="P783" s="314"/>
      <c r="Q783" s="314"/>
      <c r="R783" s="314"/>
      <c r="S783" s="314"/>
      <c r="T783" s="314"/>
      <c r="U783" s="314"/>
      <c r="V783" s="314"/>
      <c r="W783" s="314"/>
      <c r="X783" s="314"/>
      <c r="Y783" s="314"/>
      <c r="Z783" s="314"/>
      <c r="AA783" s="314"/>
      <c r="AB783" s="315"/>
      <c r="AC783" s="310">
        <f t="shared" ref="AC783:AC792" si="29">BP783+BY783+CH783</f>
        <v>6850</v>
      </c>
      <c r="AD783" s="311"/>
      <c r="AE783" s="311"/>
      <c r="AF783" s="311"/>
      <c r="AG783" s="311"/>
      <c r="AH783" s="311"/>
      <c r="AI783" s="311"/>
      <c r="AJ783" s="311"/>
      <c r="AK783" s="311"/>
      <c r="AL783" s="311"/>
      <c r="AM783" s="311"/>
      <c r="AN783" s="311"/>
      <c r="AO783" s="311"/>
      <c r="AP783" s="311"/>
      <c r="AQ783" s="311"/>
      <c r="AR783" s="311"/>
      <c r="AS783" s="311"/>
      <c r="AT783" s="312"/>
      <c r="AU783" s="204"/>
      <c r="AV783" s="204"/>
      <c r="AW783" s="204"/>
      <c r="AX783" s="307" t="s">
        <v>837</v>
      </c>
      <c r="AY783" s="308"/>
      <c r="AZ783" s="308"/>
      <c r="BA783" s="308"/>
      <c r="BB783" s="308"/>
      <c r="BC783" s="308"/>
      <c r="BD783" s="308"/>
      <c r="BE783" s="308"/>
      <c r="BF783" s="308"/>
      <c r="BG783" s="308"/>
      <c r="BH783" s="308"/>
      <c r="BI783" s="308"/>
      <c r="BJ783" s="308"/>
      <c r="BK783" s="308"/>
      <c r="BL783" s="308"/>
      <c r="BM783" s="308"/>
      <c r="BN783" s="308"/>
      <c r="BO783" s="309"/>
      <c r="BP783" s="310">
        <v>3000</v>
      </c>
      <c r="BQ783" s="311"/>
      <c r="BR783" s="311"/>
      <c r="BS783" s="311"/>
      <c r="BT783" s="311"/>
      <c r="BU783" s="311"/>
      <c r="BV783" s="311"/>
      <c r="BW783" s="311"/>
      <c r="BX783" s="312"/>
      <c r="BY783" s="339">
        <v>950</v>
      </c>
      <c r="BZ783" s="339"/>
      <c r="CA783" s="339"/>
      <c r="CB783" s="339"/>
      <c r="CC783" s="339"/>
      <c r="CD783" s="339"/>
      <c r="CE783" s="339"/>
      <c r="CF783" s="339"/>
      <c r="CG783" s="339"/>
      <c r="CH783" s="339">
        <v>2900</v>
      </c>
      <c r="CI783" s="339"/>
      <c r="CJ783" s="339"/>
      <c r="CK783" s="339"/>
      <c r="CL783" s="339"/>
      <c r="CM783" s="339"/>
      <c r="CN783" s="339"/>
      <c r="CO783" s="339"/>
      <c r="CP783" s="339"/>
      <c r="CQ783" s="7"/>
    </row>
    <row r="784" spans="1:96" ht="14.25" customHeight="1" x14ac:dyDescent="0.35">
      <c r="D784" s="313" t="s">
        <v>838</v>
      </c>
      <c r="E784" s="314"/>
      <c r="F784" s="314"/>
      <c r="G784" s="314"/>
      <c r="H784" s="314"/>
      <c r="I784" s="314"/>
      <c r="J784" s="314"/>
      <c r="K784" s="314"/>
      <c r="L784" s="314"/>
      <c r="M784" s="314"/>
      <c r="N784" s="314"/>
      <c r="O784" s="314"/>
      <c r="P784" s="314"/>
      <c r="Q784" s="314"/>
      <c r="R784" s="314"/>
      <c r="S784" s="314"/>
      <c r="T784" s="314"/>
      <c r="U784" s="314"/>
      <c r="V784" s="314"/>
      <c r="W784" s="314"/>
      <c r="X784" s="314"/>
      <c r="Y784" s="314"/>
      <c r="Z784" s="314"/>
      <c r="AA784" s="314"/>
      <c r="AB784" s="315"/>
      <c r="AC784" s="310">
        <f t="shared" si="29"/>
        <v>10200</v>
      </c>
      <c r="AD784" s="311"/>
      <c r="AE784" s="311"/>
      <c r="AF784" s="311"/>
      <c r="AG784" s="311"/>
      <c r="AH784" s="311"/>
      <c r="AI784" s="311"/>
      <c r="AJ784" s="311"/>
      <c r="AK784" s="311"/>
      <c r="AL784" s="311"/>
      <c r="AM784" s="311"/>
      <c r="AN784" s="311"/>
      <c r="AO784" s="311"/>
      <c r="AP784" s="311"/>
      <c r="AQ784" s="311"/>
      <c r="AR784" s="311"/>
      <c r="AS784" s="311"/>
      <c r="AT784" s="312"/>
      <c r="AU784" s="204"/>
      <c r="AV784" s="204"/>
      <c r="AW784" s="204"/>
      <c r="AX784" s="307" t="s">
        <v>837</v>
      </c>
      <c r="AY784" s="308"/>
      <c r="AZ784" s="308"/>
      <c r="BA784" s="308"/>
      <c r="BB784" s="308"/>
      <c r="BC784" s="308"/>
      <c r="BD784" s="308"/>
      <c r="BE784" s="308"/>
      <c r="BF784" s="308"/>
      <c r="BG784" s="308"/>
      <c r="BH784" s="308"/>
      <c r="BI784" s="308"/>
      <c r="BJ784" s="308"/>
      <c r="BK784" s="308"/>
      <c r="BL784" s="308"/>
      <c r="BM784" s="308"/>
      <c r="BN784" s="308"/>
      <c r="BO784" s="309"/>
      <c r="BP784" s="310">
        <v>4100</v>
      </c>
      <c r="BQ784" s="311"/>
      <c r="BR784" s="311"/>
      <c r="BS784" s="311"/>
      <c r="BT784" s="311"/>
      <c r="BU784" s="311"/>
      <c r="BV784" s="311"/>
      <c r="BW784" s="311"/>
      <c r="BX784" s="312"/>
      <c r="BY784" s="339">
        <v>2500</v>
      </c>
      <c r="BZ784" s="339"/>
      <c r="CA784" s="339"/>
      <c r="CB784" s="339"/>
      <c r="CC784" s="339"/>
      <c r="CD784" s="339"/>
      <c r="CE784" s="339"/>
      <c r="CF784" s="339"/>
      <c r="CG784" s="339"/>
      <c r="CH784" s="339">
        <v>3600</v>
      </c>
      <c r="CI784" s="339"/>
      <c r="CJ784" s="339"/>
      <c r="CK784" s="339"/>
      <c r="CL784" s="339"/>
      <c r="CM784" s="339"/>
      <c r="CN784" s="339"/>
      <c r="CO784" s="339"/>
      <c r="CP784" s="339"/>
      <c r="CQ784" s="7"/>
    </row>
    <row r="785" spans="4:95" ht="14.25" customHeight="1" x14ac:dyDescent="0.35">
      <c r="D785" s="313" t="s">
        <v>839</v>
      </c>
      <c r="E785" s="314"/>
      <c r="F785" s="314"/>
      <c r="G785" s="314"/>
      <c r="H785" s="314"/>
      <c r="I785" s="314"/>
      <c r="J785" s="314"/>
      <c r="K785" s="314"/>
      <c r="L785" s="314"/>
      <c r="M785" s="314"/>
      <c r="N785" s="314"/>
      <c r="O785" s="314"/>
      <c r="P785" s="314"/>
      <c r="Q785" s="314"/>
      <c r="R785" s="314"/>
      <c r="S785" s="314"/>
      <c r="T785" s="314"/>
      <c r="U785" s="314"/>
      <c r="V785" s="314"/>
      <c r="W785" s="314"/>
      <c r="X785" s="314"/>
      <c r="Y785" s="314"/>
      <c r="Z785" s="314"/>
      <c r="AA785" s="314"/>
      <c r="AB785" s="315"/>
      <c r="AC785" s="310">
        <f t="shared" si="29"/>
        <v>5580</v>
      </c>
      <c r="AD785" s="311"/>
      <c r="AE785" s="311"/>
      <c r="AF785" s="311"/>
      <c r="AG785" s="311"/>
      <c r="AH785" s="311"/>
      <c r="AI785" s="311"/>
      <c r="AJ785" s="311"/>
      <c r="AK785" s="311"/>
      <c r="AL785" s="311"/>
      <c r="AM785" s="311"/>
      <c r="AN785" s="311"/>
      <c r="AO785" s="311"/>
      <c r="AP785" s="311"/>
      <c r="AQ785" s="311"/>
      <c r="AR785" s="311"/>
      <c r="AS785" s="311"/>
      <c r="AT785" s="312"/>
      <c r="AU785" s="204"/>
      <c r="AV785" s="204"/>
      <c r="AW785" s="204"/>
      <c r="AX785" s="307" t="s">
        <v>837</v>
      </c>
      <c r="AY785" s="308"/>
      <c r="AZ785" s="308"/>
      <c r="BA785" s="308"/>
      <c r="BB785" s="308"/>
      <c r="BC785" s="308"/>
      <c r="BD785" s="308"/>
      <c r="BE785" s="308"/>
      <c r="BF785" s="308"/>
      <c r="BG785" s="308"/>
      <c r="BH785" s="308"/>
      <c r="BI785" s="308"/>
      <c r="BJ785" s="308"/>
      <c r="BK785" s="308"/>
      <c r="BL785" s="308"/>
      <c r="BM785" s="308"/>
      <c r="BN785" s="308"/>
      <c r="BO785" s="309"/>
      <c r="BP785" s="310">
        <v>1600</v>
      </c>
      <c r="BQ785" s="311"/>
      <c r="BR785" s="311"/>
      <c r="BS785" s="311"/>
      <c r="BT785" s="311"/>
      <c r="BU785" s="311"/>
      <c r="BV785" s="311"/>
      <c r="BW785" s="311"/>
      <c r="BX785" s="312"/>
      <c r="BY785" s="339">
        <v>1500</v>
      </c>
      <c r="BZ785" s="339"/>
      <c r="CA785" s="339"/>
      <c r="CB785" s="339"/>
      <c r="CC785" s="339"/>
      <c r="CD785" s="339"/>
      <c r="CE785" s="339"/>
      <c r="CF785" s="339"/>
      <c r="CG785" s="339"/>
      <c r="CH785" s="339">
        <v>2480</v>
      </c>
      <c r="CI785" s="339"/>
      <c r="CJ785" s="339"/>
      <c r="CK785" s="339"/>
      <c r="CL785" s="339"/>
      <c r="CM785" s="339"/>
      <c r="CN785" s="339"/>
      <c r="CO785" s="339"/>
      <c r="CP785" s="339"/>
      <c r="CQ785" s="7"/>
    </row>
    <row r="786" spans="4:95" ht="14.25" customHeight="1" x14ac:dyDescent="0.35">
      <c r="D786" s="313" t="s">
        <v>840</v>
      </c>
      <c r="E786" s="314"/>
      <c r="F786" s="314"/>
      <c r="G786" s="314"/>
      <c r="H786" s="314"/>
      <c r="I786" s="314"/>
      <c r="J786" s="314"/>
      <c r="K786" s="314"/>
      <c r="L786" s="314"/>
      <c r="M786" s="314"/>
      <c r="N786" s="314"/>
      <c r="O786" s="314"/>
      <c r="P786" s="314"/>
      <c r="Q786" s="314"/>
      <c r="R786" s="314"/>
      <c r="S786" s="314"/>
      <c r="T786" s="314"/>
      <c r="U786" s="314"/>
      <c r="V786" s="314"/>
      <c r="W786" s="314"/>
      <c r="X786" s="314"/>
      <c r="Y786" s="314"/>
      <c r="Z786" s="314"/>
      <c r="AA786" s="314"/>
      <c r="AB786" s="315"/>
      <c r="AC786" s="310">
        <f t="shared" si="29"/>
        <v>980</v>
      </c>
      <c r="AD786" s="311"/>
      <c r="AE786" s="311"/>
      <c r="AF786" s="311"/>
      <c r="AG786" s="311"/>
      <c r="AH786" s="311"/>
      <c r="AI786" s="311"/>
      <c r="AJ786" s="311"/>
      <c r="AK786" s="311"/>
      <c r="AL786" s="311"/>
      <c r="AM786" s="311"/>
      <c r="AN786" s="311"/>
      <c r="AO786" s="311"/>
      <c r="AP786" s="311"/>
      <c r="AQ786" s="311"/>
      <c r="AR786" s="311"/>
      <c r="AS786" s="311"/>
      <c r="AT786" s="312"/>
      <c r="AU786" s="204"/>
      <c r="AV786" s="204"/>
      <c r="AW786" s="204"/>
      <c r="AX786" s="307" t="s">
        <v>837</v>
      </c>
      <c r="AY786" s="308"/>
      <c r="AZ786" s="308"/>
      <c r="BA786" s="308"/>
      <c r="BB786" s="308"/>
      <c r="BC786" s="308"/>
      <c r="BD786" s="308"/>
      <c r="BE786" s="308"/>
      <c r="BF786" s="308"/>
      <c r="BG786" s="308"/>
      <c r="BH786" s="308"/>
      <c r="BI786" s="308"/>
      <c r="BJ786" s="308"/>
      <c r="BK786" s="308"/>
      <c r="BL786" s="308"/>
      <c r="BM786" s="308"/>
      <c r="BN786" s="308"/>
      <c r="BO786" s="309"/>
      <c r="BP786" s="310">
        <v>100</v>
      </c>
      <c r="BQ786" s="311"/>
      <c r="BR786" s="311"/>
      <c r="BS786" s="311"/>
      <c r="BT786" s="311"/>
      <c r="BU786" s="311"/>
      <c r="BV786" s="311"/>
      <c r="BW786" s="311"/>
      <c r="BX786" s="312"/>
      <c r="BY786" s="339">
        <v>500</v>
      </c>
      <c r="BZ786" s="339"/>
      <c r="CA786" s="339"/>
      <c r="CB786" s="339"/>
      <c r="CC786" s="339"/>
      <c r="CD786" s="339"/>
      <c r="CE786" s="339"/>
      <c r="CF786" s="339"/>
      <c r="CG786" s="339"/>
      <c r="CH786" s="339">
        <v>380</v>
      </c>
      <c r="CI786" s="339"/>
      <c r="CJ786" s="339"/>
      <c r="CK786" s="339"/>
      <c r="CL786" s="339"/>
      <c r="CM786" s="339"/>
      <c r="CN786" s="339"/>
      <c r="CO786" s="339"/>
      <c r="CP786" s="339"/>
      <c r="CQ786" s="7"/>
    </row>
    <row r="787" spans="4:95" ht="14.25" customHeight="1" x14ac:dyDescent="0.35">
      <c r="D787" s="313" t="s">
        <v>841</v>
      </c>
      <c r="E787" s="314"/>
      <c r="F787" s="314"/>
      <c r="G787" s="314"/>
      <c r="H787" s="314"/>
      <c r="I787" s="314"/>
      <c r="J787" s="314"/>
      <c r="K787" s="314"/>
      <c r="L787" s="314"/>
      <c r="M787" s="314"/>
      <c r="N787" s="314"/>
      <c r="O787" s="314"/>
      <c r="P787" s="314"/>
      <c r="Q787" s="314"/>
      <c r="R787" s="314"/>
      <c r="S787" s="314"/>
      <c r="T787" s="314"/>
      <c r="U787" s="314"/>
      <c r="V787" s="314"/>
      <c r="W787" s="314"/>
      <c r="X787" s="314"/>
      <c r="Y787" s="314"/>
      <c r="Z787" s="314"/>
      <c r="AA787" s="314"/>
      <c r="AB787" s="315"/>
      <c r="AC787" s="310">
        <f t="shared" si="29"/>
        <v>3900</v>
      </c>
      <c r="AD787" s="311"/>
      <c r="AE787" s="311"/>
      <c r="AF787" s="311"/>
      <c r="AG787" s="311"/>
      <c r="AH787" s="311"/>
      <c r="AI787" s="311"/>
      <c r="AJ787" s="311"/>
      <c r="AK787" s="311"/>
      <c r="AL787" s="311"/>
      <c r="AM787" s="311"/>
      <c r="AN787" s="311"/>
      <c r="AO787" s="311"/>
      <c r="AP787" s="311"/>
      <c r="AQ787" s="311"/>
      <c r="AR787" s="311"/>
      <c r="AS787" s="311"/>
      <c r="AT787" s="312"/>
      <c r="AU787" s="204"/>
      <c r="AV787" s="204"/>
      <c r="AW787" s="204"/>
      <c r="AX787" s="307" t="s">
        <v>837</v>
      </c>
      <c r="AY787" s="308"/>
      <c r="AZ787" s="308"/>
      <c r="BA787" s="308"/>
      <c r="BB787" s="308"/>
      <c r="BC787" s="308"/>
      <c r="BD787" s="308"/>
      <c r="BE787" s="308"/>
      <c r="BF787" s="308"/>
      <c r="BG787" s="308"/>
      <c r="BH787" s="308"/>
      <c r="BI787" s="308"/>
      <c r="BJ787" s="308"/>
      <c r="BK787" s="308"/>
      <c r="BL787" s="308"/>
      <c r="BM787" s="308"/>
      <c r="BN787" s="308"/>
      <c r="BO787" s="309"/>
      <c r="BP787" s="310">
        <v>1000</v>
      </c>
      <c r="BQ787" s="311"/>
      <c r="BR787" s="311"/>
      <c r="BS787" s="311"/>
      <c r="BT787" s="311"/>
      <c r="BU787" s="311"/>
      <c r="BV787" s="311"/>
      <c r="BW787" s="311"/>
      <c r="BX787" s="312"/>
      <c r="BY787" s="339">
        <v>1300</v>
      </c>
      <c r="BZ787" s="339"/>
      <c r="CA787" s="339"/>
      <c r="CB787" s="339"/>
      <c r="CC787" s="339"/>
      <c r="CD787" s="339"/>
      <c r="CE787" s="339"/>
      <c r="CF787" s="339"/>
      <c r="CG787" s="339"/>
      <c r="CH787" s="339">
        <v>1600</v>
      </c>
      <c r="CI787" s="339"/>
      <c r="CJ787" s="339"/>
      <c r="CK787" s="339"/>
      <c r="CL787" s="339"/>
      <c r="CM787" s="339"/>
      <c r="CN787" s="339"/>
      <c r="CO787" s="339"/>
      <c r="CP787" s="339"/>
      <c r="CQ787" s="7"/>
    </row>
    <row r="788" spans="4:95" ht="14.25" customHeight="1" x14ac:dyDescent="0.35">
      <c r="D788" s="313" t="s">
        <v>842</v>
      </c>
      <c r="E788" s="314"/>
      <c r="F788" s="314"/>
      <c r="G788" s="314"/>
      <c r="H788" s="314"/>
      <c r="I788" s="314"/>
      <c r="J788" s="314"/>
      <c r="K788" s="314"/>
      <c r="L788" s="314"/>
      <c r="M788" s="314"/>
      <c r="N788" s="314"/>
      <c r="O788" s="314"/>
      <c r="P788" s="314"/>
      <c r="Q788" s="314"/>
      <c r="R788" s="314"/>
      <c r="S788" s="314"/>
      <c r="T788" s="314"/>
      <c r="U788" s="314"/>
      <c r="V788" s="314"/>
      <c r="W788" s="314"/>
      <c r="X788" s="314"/>
      <c r="Y788" s="314"/>
      <c r="Z788" s="314"/>
      <c r="AA788" s="314"/>
      <c r="AB788" s="315"/>
      <c r="AC788" s="310">
        <f t="shared" si="29"/>
        <v>5060</v>
      </c>
      <c r="AD788" s="311"/>
      <c r="AE788" s="311"/>
      <c r="AF788" s="311"/>
      <c r="AG788" s="311"/>
      <c r="AH788" s="311"/>
      <c r="AI788" s="311"/>
      <c r="AJ788" s="311"/>
      <c r="AK788" s="311"/>
      <c r="AL788" s="311"/>
      <c r="AM788" s="311"/>
      <c r="AN788" s="311"/>
      <c r="AO788" s="311"/>
      <c r="AP788" s="311"/>
      <c r="AQ788" s="311"/>
      <c r="AR788" s="311"/>
      <c r="AS788" s="311"/>
      <c r="AT788" s="312"/>
      <c r="AU788" s="204"/>
      <c r="AV788" s="204"/>
      <c r="AW788" s="204"/>
      <c r="AX788" s="307" t="s">
        <v>837</v>
      </c>
      <c r="AY788" s="308"/>
      <c r="AZ788" s="308"/>
      <c r="BA788" s="308"/>
      <c r="BB788" s="308"/>
      <c r="BC788" s="308"/>
      <c r="BD788" s="308"/>
      <c r="BE788" s="308"/>
      <c r="BF788" s="308"/>
      <c r="BG788" s="308"/>
      <c r="BH788" s="308"/>
      <c r="BI788" s="308"/>
      <c r="BJ788" s="308"/>
      <c r="BK788" s="308"/>
      <c r="BL788" s="308"/>
      <c r="BM788" s="308"/>
      <c r="BN788" s="308"/>
      <c r="BO788" s="309"/>
      <c r="BP788" s="310">
        <v>1900</v>
      </c>
      <c r="BQ788" s="311"/>
      <c r="BR788" s="311"/>
      <c r="BS788" s="311"/>
      <c r="BT788" s="311"/>
      <c r="BU788" s="311"/>
      <c r="BV788" s="311"/>
      <c r="BW788" s="311"/>
      <c r="BX788" s="312"/>
      <c r="BY788" s="339">
        <v>1900</v>
      </c>
      <c r="BZ788" s="339"/>
      <c r="CA788" s="339"/>
      <c r="CB788" s="339"/>
      <c r="CC788" s="339"/>
      <c r="CD788" s="339"/>
      <c r="CE788" s="339"/>
      <c r="CF788" s="339"/>
      <c r="CG788" s="339"/>
      <c r="CH788" s="339">
        <v>1260</v>
      </c>
      <c r="CI788" s="339"/>
      <c r="CJ788" s="339"/>
      <c r="CK788" s="339"/>
      <c r="CL788" s="339"/>
      <c r="CM788" s="339"/>
      <c r="CN788" s="339"/>
      <c r="CO788" s="339"/>
      <c r="CP788" s="339"/>
      <c r="CQ788" s="7"/>
    </row>
    <row r="789" spans="4:95" ht="14.25" customHeight="1" x14ac:dyDescent="0.35">
      <c r="D789" s="313" t="s">
        <v>843</v>
      </c>
      <c r="E789" s="314"/>
      <c r="F789" s="314"/>
      <c r="G789" s="314"/>
      <c r="H789" s="314"/>
      <c r="I789" s="314"/>
      <c r="J789" s="314"/>
      <c r="K789" s="314"/>
      <c r="L789" s="314"/>
      <c r="M789" s="314"/>
      <c r="N789" s="314"/>
      <c r="O789" s="314"/>
      <c r="P789" s="314"/>
      <c r="Q789" s="314"/>
      <c r="R789" s="314"/>
      <c r="S789" s="314"/>
      <c r="T789" s="314"/>
      <c r="U789" s="314"/>
      <c r="V789" s="314"/>
      <c r="W789" s="314"/>
      <c r="X789" s="314"/>
      <c r="Y789" s="314"/>
      <c r="Z789" s="314"/>
      <c r="AA789" s="314"/>
      <c r="AB789" s="315"/>
      <c r="AC789" s="310">
        <f t="shared" si="29"/>
        <v>4250</v>
      </c>
      <c r="AD789" s="311"/>
      <c r="AE789" s="311"/>
      <c r="AF789" s="311"/>
      <c r="AG789" s="311"/>
      <c r="AH789" s="311"/>
      <c r="AI789" s="311"/>
      <c r="AJ789" s="311"/>
      <c r="AK789" s="311"/>
      <c r="AL789" s="311"/>
      <c r="AM789" s="311"/>
      <c r="AN789" s="311"/>
      <c r="AO789" s="311"/>
      <c r="AP789" s="311"/>
      <c r="AQ789" s="311"/>
      <c r="AR789" s="311"/>
      <c r="AS789" s="311"/>
      <c r="AT789" s="312"/>
      <c r="AU789" s="204"/>
      <c r="AV789" s="204"/>
      <c r="AW789" s="204"/>
      <c r="AX789" s="307" t="s">
        <v>837</v>
      </c>
      <c r="AY789" s="308"/>
      <c r="AZ789" s="308"/>
      <c r="BA789" s="308"/>
      <c r="BB789" s="308"/>
      <c r="BC789" s="308"/>
      <c r="BD789" s="308"/>
      <c r="BE789" s="308"/>
      <c r="BF789" s="308"/>
      <c r="BG789" s="308"/>
      <c r="BH789" s="308"/>
      <c r="BI789" s="308"/>
      <c r="BJ789" s="308"/>
      <c r="BK789" s="308"/>
      <c r="BL789" s="308"/>
      <c r="BM789" s="308"/>
      <c r="BN789" s="308"/>
      <c r="BO789" s="309"/>
      <c r="BP789" s="310">
        <v>1100</v>
      </c>
      <c r="BQ789" s="311"/>
      <c r="BR789" s="311"/>
      <c r="BS789" s="311"/>
      <c r="BT789" s="311"/>
      <c r="BU789" s="311"/>
      <c r="BV789" s="311"/>
      <c r="BW789" s="311"/>
      <c r="BX789" s="312"/>
      <c r="BY789" s="339">
        <v>1200</v>
      </c>
      <c r="BZ789" s="339"/>
      <c r="CA789" s="339"/>
      <c r="CB789" s="339"/>
      <c r="CC789" s="339"/>
      <c r="CD789" s="339"/>
      <c r="CE789" s="339"/>
      <c r="CF789" s="339"/>
      <c r="CG789" s="339"/>
      <c r="CH789" s="339">
        <v>1950</v>
      </c>
      <c r="CI789" s="339"/>
      <c r="CJ789" s="339"/>
      <c r="CK789" s="339"/>
      <c r="CL789" s="339"/>
      <c r="CM789" s="339"/>
      <c r="CN789" s="339"/>
      <c r="CO789" s="339"/>
      <c r="CP789" s="339"/>
      <c r="CQ789" s="7"/>
    </row>
    <row r="790" spans="4:95" ht="14.25" customHeight="1" x14ac:dyDescent="0.35">
      <c r="D790" s="313" t="s">
        <v>844</v>
      </c>
      <c r="E790" s="314"/>
      <c r="F790" s="314"/>
      <c r="G790" s="314"/>
      <c r="H790" s="314"/>
      <c r="I790" s="314"/>
      <c r="J790" s="314"/>
      <c r="K790" s="314"/>
      <c r="L790" s="314"/>
      <c r="M790" s="314"/>
      <c r="N790" s="314"/>
      <c r="O790" s="314"/>
      <c r="P790" s="314"/>
      <c r="Q790" s="314"/>
      <c r="R790" s="314"/>
      <c r="S790" s="314"/>
      <c r="T790" s="314"/>
      <c r="U790" s="314"/>
      <c r="V790" s="314"/>
      <c r="W790" s="314"/>
      <c r="X790" s="314"/>
      <c r="Y790" s="314"/>
      <c r="Z790" s="314"/>
      <c r="AA790" s="314"/>
      <c r="AB790" s="315"/>
      <c r="AC790" s="310">
        <f t="shared" si="29"/>
        <v>3900</v>
      </c>
      <c r="AD790" s="311"/>
      <c r="AE790" s="311"/>
      <c r="AF790" s="311"/>
      <c r="AG790" s="311"/>
      <c r="AH790" s="311"/>
      <c r="AI790" s="311"/>
      <c r="AJ790" s="311"/>
      <c r="AK790" s="311"/>
      <c r="AL790" s="311"/>
      <c r="AM790" s="311"/>
      <c r="AN790" s="311"/>
      <c r="AO790" s="311"/>
      <c r="AP790" s="311"/>
      <c r="AQ790" s="311"/>
      <c r="AR790" s="311"/>
      <c r="AS790" s="311"/>
      <c r="AT790" s="312"/>
      <c r="AU790" s="204"/>
      <c r="AV790" s="204"/>
      <c r="AW790" s="204"/>
      <c r="AX790" s="307" t="s">
        <v>837</v>
      </c>
      <c r="AY790" s="308"/>
      <c r="AZ790" s="308"/>
      <c r="BA790" s="308"/>
      <c r="BB790" s="308"/>
      <c r="BC790" s="308"/>
      <c r="BD790" s="308"/>
      <c r="BE790" s="308"/>
      <c r="BF790" s="308"/>
      <c r="BG790" s="308"/>
      <c r="BH790" s="308"/>
      <c r="BI790" s="308"/>
      <c r="BJ790" s="308"/>
      <c r="BK790" s="308"/>
      <c r="BL790" s="308"/>
      <c r="BM790" s="308"/>
      <c r="BN790" s="308"/>
      <c r="BO790" s="309"/>
      <c r="BP790" s="310">
        <v>500</v>
      </c>
      <c r="BQ790" s="311"/>
      <c r="BR790" s="311"/>
      <c r="BS790" s="311"/>
      <c r="BT790" s="311"/>
      <c r="BU790" s="311"/>
      <c r="BV790" s="311"/>
      <c r="BW790" s="311"/>
      <c r="BX790" s="312"/>
      <c r="BY790" s="339">
        <v>1800</v>
      </c>
      <c r="BZ790" s="339"/>
      <c r="CA790" s="339"/>
      <c r="CB790" s="339"/>
      <c r="CC790" s="339"/>
      <c r="CD790" s="339"/>
      <c r="CE790" s="339"/>
      <c r="CF790" s="339"/>
      <c r="CG790" s="339"/>
      <c r="CH790" s="339">
        <v>1600</v>
      </c>
      <c r="CI790" s="339"/>
      <c r="CJ790" s="339"/>
      <c r="CK790" s="339"/>
      <c r="CL790" s="339"/>
      <c r="CM790" s="339"/>
      <c r="CN790" s="339"/>
      <c r="CO790" s="339"/>
      <c r="CP790" s="339"/>
      <c r="CQ790" s="7"/>
    </row>
    <row r="791" spans="4:95" ht="14.25" customHeight="1" x14ac:dyDescent="0.35">
      <c r="D791" s="313" t="s">
        <v>845</v>
      </c>
      <c r="E791" s="314"/>
      <c r="F791" s="314"/>
      <c r="G791" s="314"/>
      <c r="H791" s="314"/>
      <c r="I791" s="314"/>
      <c r="J791" s="314"/>
      <c r="K791" s="314"/>
      <c r="L791" s="314"/>
      <c r="M791" s="314"/>
      <c r="N791" s="314"/>
      <c r="O791" s="314"/>
      <c r="P791" s="314"/>
      <c r="Q791" s="314"/>
      <c r="R791" s="314"/>
      <c r="S791" s="314"/>
      <c r="T791" s="314"/>
      <c r="U791" s="314"/>
      <c r="V791" s="314"/>
      <c r="W791" s="314"/>
      <c r="X791" s="314"/>
      <c r="Y791" s="314"/>
      <c r="Z791" s="314"/>
      <c r="AA791" s="314"/>
      <c r="AB791" s="315"/>
      <c r="AC791" s="310">
        <f t="shared" si="29"/>
        <v>6900</v>
      </c>
      <c r="AD791" s="311"/>
      <c r="AE791" s="311"/>
      <c r="AF791" s="311"/>
      <c r="AG791" s="311"/>
      <c r="AH791" s="311"/>
      <c r="AI791" s="311"/>
      <c r="AJ791" s="311"/>
      <c r="AK791" s="311"/>
      <c r="AL791" s="311"/>
      <c r="AM791" s="311"/>
      <c r="AN791" s="311"/>
      <c r="AO791" s="311"/>
      <c r="AP791" s="311"/>
      <c r="AQ791" s="311"/>
      <c r="AR791" s="311"/>
      <c r="AS791" s="311"/>
      <c r="AT791" s="312"/>
      <c r="AU791" s="204"/>
      <c r="AV791" s="204"/>
      <c r="AW791" s="204"/>
      <c r="AX791" s="307" t="s">
        <v>835</v>
      </c>
      <c r="AY791" s="308"/>
      <c r="AZ791" s="308"/>
      <c r="BA791" s="308"/>
      <c r="BB791" s="308"/>
      <c r="BC791" s="308"/>
      <c r="BD791" s="308"/>
      <c r="BE791" s="308"/>
      <c r="BF791" s="308"/>
      <c r="BG791" s="308"/>
      <c r="BH791" s="308"/>
      <c r="BI791" s="308"/>
      <c r="BJ791" s="308"/>
      <c r="BK791" s="308"/>
      <c r="BL791" s="308"/>
      <c r="BM791" s="308"/>
      <c r="BN791" s="308"/>
      <c r="BO791" s="309"/>
      <c r="BP791" s="310">
        <v>1700</v>
      </c>
      <c r="BQ791" s="311"/>
      <c r="BR791" s="311"/>
      <c r="BS791" s="311"/>
      <c r="BT791" s="311"/>
      <c r="BU791" s="311"/>
      <c r="BV791" s="311"/>
      <c r="BW791" s="311"/>
      <c r="BX791" s="312"/>
      <c r="BY791" s="339">
        <v>3600</v>
      </c>
      <c r="BZ791" s="339"/>
      <c r="CA791" s="339"/>
      <c r="CB791" s="339"/>
      <c r="CC791" s="339"/>
      <c r="CD791" s="339"/>
      <c r="CE791" s="339"/>
      <c r="CF791" s="339"/>
      <c r="CG791" s="339"/>
      <c r="CH791" s="339">
        <v>1600</v>
      </c>
      <c r="CI791" s="339"/>
      <c r="CJ791" s="339"/>
      <c r="CK791" s="339"/>
      <c r="CL791" s="339"/>
      <c r="CM791" s="339"/>
      <c r="CN791" s="339"/>
      <c r="CO791" s="339"/>
      <c r="CP791" s="339"/>
      <c r="CQ791" s="7"/>
    </row>
    <row r="792" spans="4:95" ht="14.25" customHeight="1" x14ac:dyDescent="0.35">
      <c r="D792" s="313" t="s">
        <v>846</v>
      </c>
      <c r="E792" s="314"/>
      <c r="F792" s="314"/>
      <c r="G792" s="314"/>
      <c r="H792" s="314"/>
      <c r="I792" s="314"/>
      <c r="J792" s="314"/>
      <c r="K792" s="314"/>
      <c r="L792" s="314"/>
      <c r="M792" s="314"/>
      <c r="N792" s="314"/>
      <c r="O792" s="314"/>
      <c r="P792" s="314"/>
      <c r="Q792" s="314"/>
      <c r="R792" s="314"/>
      <c r="S792" s="314"/>
      <c r="T792" s="314"/>
      <c r="U792" s="314"/>
      <c r="V792" s="314"/>
      <c r="W792" s="314"/>
      <c r="X792" s="314"/>
      <c r="Y792" s="314"/>
      <c r="Z792" s="314"/>
      <c r="AA792" s="314"/>
      <c r="AB792" s="315"/>
      <c r="AC792" s="310">
        <f t="shared" si="29"/>
        <v>3800</v>
      </c>
      <c r="AD792" s="311"/>
      <c r="AE792" s="311"/>
      <c r="AF792" s="311"/>
      <c r="AG792" s="311"/>
      <c r="AH792" s="311"/>
      <c r="AI792" s="311"/>
      <c r="AJ792" s="311"/>
      <c r="AK792" s="311"/>
      <c r="AL792" s="311"/>
      <c r="AM792" s="311"/>
      <c r="AN792" s="311"/>
      <c r="AO792" s="311"/>
      <c r="AP792" s="311"/>
      <c r="AQ792" s="311"/>
      <c r="AR792" s="311"/>
      <c r="AS792" s="311"/>
      <c r="AT792" s="312"/>
      <c r="AU792" s="204"/>
      <c r="AV792" s="204"/>
      <c r="AW792" s="204"/>
      <c r="AX792" s="307" t="s">
        <v>837</v>
      </c>
      <c r="AY792" s="308"/>
      <c r="AZ792" s="308"/>
      <c r="BA792" s="308"/>
      <c r="BB792" s="308"/>
      <c r="BC792" s="308"/>
      <c r="BD792" s="308"/>
      <c r="BE792" s="308"/>
      <c r="BF792" s="308"/>
      <c r="BG792" s="308"/>
      <c r="BH792" s="308"/>
      <c r="BI792" s="308"/>
      <c r="BJ792" s="308"/>
      <c r="BK792" s="308"/>
      <c r="BL792" s="308"/>
      <c r="BM792" s="308"/>
      <c r="BN792" s="308"/>
      <c r="BO792" s="309"/>
      <c r="BP792" s="310">
        <v>1200</v>
      </c>
      <c r="BQ792" s="311"/>
      <c r="BR792" s="311"/>
      <c r="BS792" s="311"/>
      <c r="BT792" s="311"/>
      <c r="BU792" s="311"/>
      <c r="BV792" s="311"/>
      <c r="BW792" s="311"/>
      <c r="BX792" s="312"/>
      <c r="BY792" s="339">
        <v>1500</v>
      </c>
      <c r="BZ792" s="339"/>
      <c r="CA792" s="339"/>
      <c r="CB792" s="339"/>
      <c r="CC792" s="339"/>
      <c r="CD792" s="339"/>
      <c r="CE792" s="339"/>
      <c r="CF792" s="339"/>
      <c r="CG792" s="339"/>
      <c r="CH792" s="339">
        <v>1100</v>
      </c>
      <c r="CI792" s="339"/>
      <c r="CJ792" s="339"/>
      <c r="CK792" s="339"/>
      <c r="CL792" s="339"/>
      <c r="CM792" s="339"/>
      <c r="CN792" s="339"/>
      <c r="CO792" s="339"/>
      <c r="CP792" s="339"/>
      <c r="CQ792" s="7"/>
    </row>
    <row r="793" spans="4:95" ht="14.25" customHeight="1" x14ac:dyDescent="0.35">
      <c r="D793" s="313" t="s">
        <v>847</v>
      </c>
      <c r="E793" s="314"/>
      <c r="F793" s="314"/>
      <c r="G793" s="314"/>
      <c r="H793" s="314"/>
      <c r="I793" s="314"/>
      <c r="J793" s="314"/>
      <c r="K793" s="314"/>
      <c r="L793" s="314"/>
      <c r="M793" s="314"/>
      <c r="N793" s="314"/>
      <c r="O793" s="314"/>
      <c r="P793" s="314"/>
      <c r="Q793" s="314"/>
      <c r="R793" s="314"/>
      <c r="S793" s="314"/>
      <c r="T793" s="314"/>
      <c r="U793" s="314"/>
      <c r="V793" s="314"/>
      <c r="W793" s="314"/>
      <c r="X793" s="314"/>
      <c r="Y793" s="314"/>
      <c r="Z793" s="314"/>
      <c r="AA793" s="314"/>
      <c r="AB793" s="315"/>
      <c r="AC793" s="310">
        <f t="shared" ref="AC793:AC811" si="30">BP793+BY793+CH793</f>
        <v>580</v>
      </c>
      <c r="AD793" s="311"/>
      <c r="AE793" s="311"/>
      <c r="AF793" s="311"/>
      <c r="AG793" s="311"/>
      <c r="AH793" s="311"/>
      <c r="AI793" s="311"/>
      <c r="AJ793" s="311"/>
      <c r="AK793" s="311"/>
      <c r="AL793" s="311"/>
      <c r="AM793" s="311"/>
      <c r="AN793" s="311"/>
      <c r="AO793" s="311"/>
      <c r="AP793" s="311"/>
      <c r="AQ793" s="311"/>
      <c r="AR793" s="311"/>
      <c r="AS793" s="311"/>
      <c r="AT793" s="312"/>
      <c r="AU793" s="204"/>
      <c r="AV793" s="204"/>
      <c r="AW793" s="204"/>
      <c r="AX793" s="307" t="s">
        <v>837</v>
      </c>
      <c r="AY793" s="308"/>
      <c r="AZ793" s="308"/>
      <c r="BA793" s="308"/>
      <c r="BB793" s="308"/>
      <c r="BC793" s="308"/>
      <c r="BD793" s="308"/>
      <c r="BE793" s="308"/>
      <c r="BF793" s="308"/>
      <c r="BG793" s="308"/>
      <c r="BH793" s="308"/>
      <c r="BI793" s="308"/>
      <c r="BJ793" s="308"/>
      <c r="BK793" s="308"/>
      <c r="BL793" s="308"/>
      <c r="BM793" s="308"/>
      <c r="BN793" s="308"/>
      <c r="BO793" s="309"/>
      <c r="BP793" s="310">
        <v>100</v>
      </c>
      <c r="BQ793" s="311"/>
      <c r="BR793" s="311"/>
      <c r="BS793" s="311"/>
      <c r="BT793" s="311"/>
      <c r="BU793" s="311"/>
      <c r="BV793" s="311"/>
      <c r="BW793" s="311"/>
      <c r="BX793" s="312"/>
      <c r="BY793" s="339">
        <v>200</v>
      </c>
      <c r="BZ793" s="339"/>
      <c r="CA793" s="339"/>
      <c r="CB793" s="339"/>
      <c r="CC793" s="339"/>
      <c r="CD793" s="339"/>
      <c r="CE793" s="339"/>
      <c r="CF793" s="339"/>
      <c r="CG793" s="339"/>
      <c r="CH793" s="339">
        <v>280</v>
      </c>
      <c r="CI793" s="339"/>
      <c r="CJ793" s="339"/>
      <c r="CK793" s="339"/>
      <c r="CL793" s="339"/>
      <c r="CM793" s="339"/>
      <c r="CN793" s="339"/>
      <c r="CO793" s="339"/>
      <c r="CP793" s="339"/>
      <c r="CQ793" s="7"/>
    </row>
    <row r="794" spans="4:95" ht="14.25" customHeight="1" x14ac:dyDescent="0.35">
      <c r="D794" s="313" t="s">
        <v>848</v>
      </c>
      <c r="E794" s="314"/>
      <c r="F794" s="314"/>
      <c r="G794" s="314"/>
      <c r="H794" s="314"/>
      <c r="I794" s="314"/>
      <c r="J794" s="314"/>
      <c r="K794" s="314"/>
      <c r="L794" s="314"/>
      <c r="M794" s="314"/>
      <c r="N794" s="314"/>
      <c r="O794" s="314"/>
      <c r="P794" s="314"/>
      <c r="Q794" s="314"/>
      <c r="R794" s="314"/>
      <c r="S794" s="314"/>
      <c r="T794" s="314"/>
      <c r="U794" s="314"/>
      <c r="V794" s="314"/>
      <c r="W794" s="314"/>
      <c r="X794" s="314"/>
      <c r="Y794" s="314"/>
      <c r="Z794" s="314"/>
      <c r="AA794" s="314"/>
      <c r="AB794" s="315"/>
      <c r="AC794" s="310">
        <f t="shared" si="30"/>
        <v>1650</v>
      </c>
      <c r="AD794" s="311"/>
      <c r="AE794" s="311"/>
      <c r="AF794" s="311"/>
      <c r="AG794" s="311"/>
      <c r="AH794" s="311"/>
      <c r="AI794" s="311"/>
      <c r="AJ794" s="311"/>
      <c r="AK794" s="311"/>
      <c r="AL794" s="311"/>
      <c r="AM794" s="311"/>
      <c r="AN794" s="311"/>
      <c r="AO794" s="311"/>
      <c r="AP794" s="311"/>
      <c r="AQ794" s="311"/>
      <c r="AR794" s="311"/>
      <c r="AS794" s="311"/>
      <c r="AT794" s="312"/>
      <c r="AU794" s="204"/>
      <c r="AV794" s="204"/>
      <c r="AW794" s="204"/>
      <c r="AX794" s="307" t="s">
        <v>837</v>
      </c>
      <c r="AY794" s="308"/>
      <c r="AZ794" s="308"/>
      <c r="BA794" s="308"/>
      <c r="BB794" s="308"/>
      <c r="BC794" s="308"/>
      <c r="BD794" s="308"/>
      <c r="BE794" s="308"/>
      <c r="BF794" s="308"/>
      <c r="BG794" s="308"/>
      <c r="BH794" s="308"/>
      <c r="BI794" s="308"/>
      <c r="BJ794" s="308"/>
      <c r="BK794" s="308"/>
      <c r="BL794" s="308"/>
      <c r="BM794" s="308"/>
      <c r="BN794" s="308"/>
      <c r="BO794" s="309"/>
      <c r="BP794" s="310">
        <v>400</v>
      </c>
      <c r="BQ794" s="311"/>
      <c r="BR794" s="311"/>
      <c r="BS794" s="311"/>
      <c r="BT794" s="311"/>
      <c r="BU794" s="311"/>
      <c r="BV794" s="311"/>
      <c r="BW794" s="311"/>
      <c r="BX794" s="312"/>
      <c r="BY794" s="339">
        <v>700</v>
      </c>
      <c r="BZ794" s="339"/>
      <c r="CA794" s="339"/>
      <c r="CB794" s="339"/>
      <c r="CC794" s="339"/>
      <c r="CD794" s="339"/>
      <c r="CE794" s="339"/>
      <c r="CF794" s="339"/>
      <c r="CG794" s="339"/>
      <c r="CH794" s="339">
        <v>550</v>
      </c>
      <c r="CI794" s="339"/>
      <c r="CJ794" s="339"/>
      <c r="CK794" s="339"/>
      <c r="CL794" s="339"/>
      <c r="CM794" s="339"/>
      <c r="CN794" s="339"/>
      <c r="CO794" s="339"/>
      <c r="CP794" s="339"/>
      <c r="CQ794" s="7"/>
    </row>
    <row r="795" spans="4:95" ht="14.25" customHeight="1" x14ac:dyDescent="0.35">
      <c r="D795" s="313" t="s">
        <v>849</v>
      </c>
      <c r="E795" s="314"/>
      <c r="F795" s="314"/>
      <c r="G795" s="314"/>
      <c r="H795" s="314"/>
      <c r="I795" s="314"/>
      <c r="J795" s="314"/>
      <c r="K795" s="314"/>
      <c r="L795" s="314"/>
      <c r="M795" s="314"/>
      <c r="N795" s="314"/>
      <c r="O795" s="314"/>
      <c r="P795" s="314"/>
      <c r="Q795" s="314"/>
      <c r="R795" s="314"/>
      <c r="S795" s="314"/>
      <c r="T795" s="314"/>
      <c r="U795" s="314"/>
      <c r="V795" s="314"/>
      <c r="W795" s="314"/>
      <c r="X795" s="314"/>
      <c r="Y795" s="314"/>
      <c r="Z795" s="314"/>
      <c r="AA795" s="314"/>
      <c r="AB795" s="315"/>
      <c r="AC795" s="310">
        <f t="shared" si="30"/>
        <v>7150</v>
      </c>
      <c r="AD795" s="311"/>
      <c r="AE795" s="311"/>
      <c r="AF795" s="311"/>
      <c r="AG795" s="311"/>
      <c r="AH795" s="311"/>
      <c r="AI795" s="311"/>
      <c r="AJ795" s="311"/>
      <c r="AK795" s="311"/>
      <c r="AL795" s="311"/>
      <c r="AM795" s="311"/>
      <c r="AN795" s="311"/>
      <c r="AO795" s="311"/>
      <c r="AP795" s="311"/>
      <c r="AQ795" s="311"/>
      <c r="AR795" s="311"/>
      <c r="AS795" s="311"/>
      <c r="AT795" s="312"/>
      <c r="AU795" s="204"/>
      <c r="AV795" s="204"/>
      <c r="AW795" s="204"/>
      <c r="AX795" s="307" t="s">
        <v>837</v>
      </c>
      <c r="AY795" s="308"/>
      <c r="AZ795" s="308"/>
      <c r="BA795" s="308"/>
      <c r="BB795" s="308"/>
      <c r="BC795" s="308"/>
      <c r="BD795" s="308"/>
      <c r="BE795" s="308"/>
      <c r="BF795" s="308"/>
      <c r="BG795" s="308"/>
      <c r="BH795" s="308"/>
      <c r="BI795" s="308"/>
      <c r="BJ795" s="308"/>
      <c r="BK795" s="308"/>
      <c r="BL795" s="308"/>
      <c r="BM795" s="308"/>
      <c r="BN795" s="308"/>
      <c r="BO795" s="309"/>
      <c r="BP795" s="310">
        <v>2500</v>
      </c>
      <c r="BQ795" s="311"/>
      <c r="BR795" s="311"/>
      <c r="BS795" s="311"/>
      <c r="BT795" s="311"/>
      <c r="BU795" s="311"/>
      <c r="BV795" s="311"/>
      <c r="BW795" s="311"/>
      <c r="BX795" s="312"/>
      <c r="BY795" s="339">
        <v>1800</v>
      </c>
      <c r="BZ795" s="339"/>
      <c r="CA795" s="339"/>
      <c r="CB795" s="339"/>
      <c r="CC795" s="339"/>
      <c r="CD795" s="339"/>
      <c r="CE795" s="339"/>
      <c r="CF795" s="339"/>
      <c r="CG795" s="339"/>
      <c r="CH795" s="339">
        <v>2850</v>
      </c>
      <c r="CI795" s="339"/>
      <c r="CJ795" s="339"/>
      <c r="CK795" s="339"/>
      <c r="CL795" s="339"/>
      <c r="CM795" s="339"/>
      <c r="CN795" s="339"/>
      <c r="CO795" s="339"/>
      <c r="CP795" s="339"/>
      <c r="CQ795" s="7"/>
    </row>
    <row r="796" spans="4:95" ht="14.25" customHeight="1" x14ac:dyDescent="0.35">
      <c r="D796" s="313" t="s">
        <v>850</v>
      </c>
      <c r="E796" s="314"/>
      <c r="F796" s="314"/>
      <c r="G796" s="314"/>
      <c r="H796" s="314"/>
      <c r="I796" s="314"/>
      <c r="J796" s="314"/>
      <c r="K796" s="314"/>
      <c r="L796" s="314"/>
      <c r="M796" s="314"/>
      <c r="N796" s="314"/>
      <c r="O796" s="314"/>
      <c r="P796" s="314"/>
      <c r="Q796" s="314"/>
      <c r="R796" s="314"/>
      <c r="S796" s="314"/>
      <c r="T796" s="314"/>
      <c r="U796" s="314"/>
      <c r="V796" s="314"/>
      <c r="W796" s="314"/>
      <c r="X796" s="314"/>
      <c r="Y796" s="314"/>
      <c r="Z796" s="314"/>
      <c r="AA796" s="314"/>
      <c r="AB796" s="315"/>
      <c r="AC796" s="310">
        <f t="shared" si="30"/>
        <v>1880</v>
      </c>
      <c r="AD796" s="311"/>
      <c r="AE796" s="311"/>
      <c r="AF796" s="311"/>
      <c r="AG796" s="311"/>
      <c r="AH796" s="311"/>
      <c r="AI796" s="311"/>
      <c r="AJ796" s="311"/>
      <c r="AK796" s="311"/>
      <c r="AL796" s="311"/>
      <c r="AM796" s="311"/>
      <c r="AN796" s="311"/>
      <c r="AO796" s="311"/>
      <c r="AP796" s="311"/>
      <c r="AQ796" s="311"/>
      <c r="AR796" s="311"/>
      <c r="AS796" s="311"/>
      <c r="AT796" s="312"/>
      <c r="AU796" s="204"/>
      <c r="AV796" s="204"/>
      <c r="AW796" s="204"/>
      <c r="AX796" s="307" t="s">
        <v>837</v>
      </c>
      <c r="AY796" s="308"/>
      <c r="AZ796" s="308"/>
      <c r="BA796" s="308"/>
      <c r="BB796" s="308"/>
      <c r="BC796" s="308"/>
      <c r="BD796" s="308"/>
      <c r="BE796" s="308"/>
      <c r="BF796" s="308"/>
      <c r="BG796" s="308"/>
      <c r="BH796" s="308"/>
      <c r="BI796" s="308"/>
      <c r="BJ796" s="308"/>
      <c r="BK796" s="308"/>
      <c r="BL796" s="308"/>
      <c r="BM796" s="308"/>
      <c r="BN796" s="308"/>
      <c r="BO796" s="309"/>
      <c r="BP796" s="310">
        <v>780</v>
      </c>
      <c r="BQ796" s="311"/>
      <c r="BR796" s="311"/>
      <c r="BS796" s="311"/>
      <c r="BT796" s="311"/>
      <c r="BU796" s="311"/>
      <c r="BV796" s="311"/>
      <c r="BW796" s="311"/>
      <c r="BX796" s="312"/>
      <c r="BY796" s="339">
        <v>300</v>
      </c>
      <c r="BZ796" s="339"/>
      <c r="CA796" s="339"/>
      <c r="CB796" s="339"/>
      <c r="CC796" s="339"/>
      <c r="CD796" s="339"/>
      <c r="CE796" s="339"/>
      <c r="CF796" s="339"/>
      <c r="CG796" s="339"/>
      <c r="CH796" s="339">
        <v>800</v>
      </c>
      <c r="CI796" s="339"/>
      <c r="CJ796" s="339"/>
      <c r="CK796" s="339"/>
      <c r="CL796" s="339"/>
      <c r="CM796" s="339"/>
      <c r="CN796" s="339"/>
      <c r="CO796" s="339"/>
      <c r="CP796" s="339"/>
      <c r="CQ796" s="7"/>
    </row>
    <row r="797" spans="4:95" ht="14.25" customHeight="1" x14ac:dyDescent="0.35">
      <c r="D797" s="313" t="s">
        <v>851</v>
      </c>
      <c r="E797" s="314"/>
      <c r="F797" s="314"/>
      <c r="G797" s="314"/>
      <c r="H797" s="314"/>
      <c r="I797" s="314"/>
      <c r="J797" s="314"/>
      <c r="K797" s="314"/>
      <c r="L797" s="314"/>
      <c r="M797" s="314"/>
      <c r="N797" s="314"/>
      <c r="O797" s="314"/>
      <c r="P797" s="314"/>
      <c r="Q797" s="314"/>
      <c r="R797" s="314"/>
      <c r="S797" s="314"/>
      <c r="T797" s="314"/>
      <c r="U797" s="314"/>
      <c r="V797" s="314"/>
      <c r="W797" s="314"/>
      <c r="X797" s="314"/>
      <c r="Y797" s="314"/>
      <c r="Z797" s="314"/>
      <c r="AA797" s="314"/>
      <c r="AB797" s="315"/>
      <c r="AC797" s="310">
        <f t="shared" si="30"/>
        <v>1850</v>
      </c>
      <c r="AD797" s="311"/>
      <c r="AE797" s="311"/>
      <c r="AF797" s="311"/>
      <c r="AG797" s="311"/>
      <c r="AH797" s="311"/>
      <c r="AI797" s="311"/>
      <c r="AJ797" s="311"/>
      <c r="AK797" s="311"/>
      <c r="AL797" s="311"/>
      <c r="AM797" s="311"/>
      <c r="AN797" s="311"/>
      <c r="AO797" s="311"/>
      <c r="AP797" s="311"/>
      <c r="AQ797" s="311"/>
      <c r="AR797" s="311"/>
      <c r="AS797" s="311"/>
      <c r="AT797" s="312"/>
      <c r="AU797" s="204"/>
      <c r="AV797" s="204"/>
      <c r="AW797" s="204"/>
      <c r="AX797" s="307" t="s">
        <v>837</v>
      </c>
      <c r="AY797" s="308"/>
      <c r="AZ797" s="308"/>
      <c r="BA797" s="308"/>
      <c r="BB797" s="308"/>
      <c r="BC797" s="308"/>
      <c r="BD797" s="308"/>
      <c r="BE797" s="308"/>
      <c r="BF797" s="308"/>
      <c r="BG797" s="308"/>
      <c r="BH797" s="308"/>
      <c r="BI797" s="308"/>
      <c r="BJ797" s="308"/>
      <c r="BK797" s="308"/>
      <c r="BL797" s="308"/>
      <c r="BM797" s="308"/>
      <c r="BN797" s="308"/>
      <c r="BO797" s="309"/>
      <c r="BP797" s="310">
        <v>300</v>
      </c>
      <c r="BQ797" s="311"/>
      <c r="BR797" s="311"/>
      <c r="BS797" s="311"/>
      <c r="BT797" s="311"/>
      <c r="BU797" s="311"/>
      <c r="BV797" s="311"/>
      <c r="BW797" s="311"/>
      <c r="BX797" s="312"/>
      <c r="BY797" s="339">
        <v>950</v>
      </c>
      <c r="BZ797" s="339"/>
      <c r="CA797" s="339"/>
      <c r="CB797" s="339"/>
      <c r="CC797" s="339"/>
      <c r="CD797" s="339"/>
      <c r="CE797" s="339"/>
      <c r="CF797" s="339"/>
      <c r="CG797" s="339"/>
      <c r="CH797" s="339">
        <v>600</v>
      </c>
      <c r="CI797" s="339"/>
      <c r="CJ797" s="339"/>
      <c r="CK797" s="339"/>
      <c r="CL797" s="339"/>
      <c r="CM797" s="339"/>
      <c r="CN797" s="339"/>
      <c r="CO797" s="339"/>
      <c r="CP797" s="339"/>
      <c r="CQ797" s="7"/>
    </row>
    <row r="798" spans="4:95" ht="14.25" customHeight="1" x14ac:dyDescent="0.35">
      <c r="D798" s="313" t="s">
        <v>852</v>
      </c>
      <c r="E798" s="314"/>
      <c r="F798" s="314"/>
      <c r="G798" s="314"/>
      <c r="H798" s="314"/>
      <c r="I798" s="314"/>
      <c r="J798" s="314"/>
      <c r="K798" s="314"/>
      <c r="L798" s="314"/>
      <c r="M798" s="314"/>
      <c r="N798" s="314"/>
      <c r="O798" s="314"/>
      <c r="P798" s="314"/>
      <c r="Q798" s="314"/>
      <c r="R798" s="314"/>
      <c r="S798" s="314"/>
      <c r="T798" s="314"/>
      <c r="U798" s="314"/>
      <c r="V798" s="314"/>
      <c r="W798" s="314"/>
      <c r="X798" s="314"/>
      <c r="Y798" s="314"/>
      <c r="Z798" s="314"/>
      <c r="AA798" s="314"/>
      <c r="AB798" s="315"/>
      <c r="AC798" s="310">
        <f t="shared" si="30"/>
        <v>990</v>
      </c>
      <c r="AD798" s="311"/>
      <c r="AE798" s="311"/>
      <c r="AF798" s="311"/>
      <c r="AG798" s="311"/>
      <c r="AH798" s="311"/>
      <c r="AI798" s="311"/>
      <c r="AJ798" s="311"/>
      <c r="AK798" s="311"/>
      <c r="AL798" s="311"/>
      <c r="AM798" s="311"/>
      <c r="AN798" s="311"/>
      <c r="AO798" s="311"/>
      <c r="AP798" s="311"/>
      <c r="AQ798" s="311"/>
      <c r="AR798" s="311"/>
      <c r="AS798" s="311"/>
      <c r="AT798" s="312"/>
      <c r="AU798" s="204"/>
      <c r="AV798" s="204"/>
      <c r="AW798" s="204"/>
      <c r="AX798" s="307" t="s">
        <v>837</v>
      </c>
      <c r="AY798" s="308"/>
      <c r="AZ798" s="308"/>
      <c r="BA798" s="308"/>
      <c r="BB798" s="308"/>
      <c r="BC798" s="308"/>
      <c r="BD798" s="308"/>
      <c r="BE798" s="308"/>
      <c r="BF798" s="308"/>
      <c r="BG798" s="308"/>
      <c r="BH798" s="308"/>
      <c r="BI798" s="308"/>
      <c r="BJ798" s="308"/>
      <c r="BK798" s="308"/>
      <c r="BL798" s="308"/>
      <c r="BM798" s="308"/>
      <c r="BN798" s="308"/>
      <c r="BO798" s="309"/>
      <c r="BP798" s="310">
        <v>200</v>
      </c>
      <c r="BQ798" s="311"/>
      <c r="BR798" s="311"/>
      <c r="BS798" s="311"/>
      <c r="BT798" s="311"/>
      <c r="BU798" s="311"/>
      <c r="BV798" s="311"/>
      <c r="BW798" s="311"/>
      <c r="BX798" s="312"/>
      <c r="BY798" s="339">
        <v>200</v>
      </c>
      <c r="BZ798" s="339"/>
      <c r="CA798" s="339"/>
      <c r="CB798" s="339"/>
      <c r="CC798" s="339"/>
      <c r="CD798" s="339"/>
      <c r="CE798" s="339"/>
      <c r="CF798" s="339"/>
      <c r="CG798" s="339"/>
      <c r="CH798" s="339">
        <v>590</v>
      </c>
      <c r="CI798" s="339"/>
      <c r="CJ798" s="339"/>
      <c r="CK798" s="339"/>
      <c r="CL798" s="339"/>
      <c r="CM798" s="339"/>
      <c r="CN798" s="339"/>
      <c r="CO798" s="339"/>
      <c r="CP798" s="339"/>
      <c r="CQ798" s="7"/>
    </row>
    <row r="799" spans="4:95" ht="14.25" customHeight="1" x14ac:dyDescent="0.35">
      <c r="D799" s="313" t="s">
        <v>853</v>
      </c>
      <c r="E799" s="314"/>
      <c r="F799" s="314"/>
      <c r="G799" s="314"/>
      <c r="H799" s="314"/>
      <c r="I799" s="314"/>
      <c r="J799" s="314"/>
      <c r="K799" s="314"/>
      <c r="L799" s="314"/>
      <c r="M799" s="314"/>
      <c r="N799" s="314"/>
      <c r="O799" s="314"/>
      <c r="P799" s="314"/>
      <c r="Q799" s="314"/>
      <c r="R799" s="314"/>
      <c r="S799" s="314"/>
      <c r="T799" s="314"/>
      <c r="U799" s="314"/>
      <c r="V799" s="314"/>
      <c r="W799" s="314"/>
      <c r="X799" s="314"/>
      <c r="Y799" s="314"/>
      <c r="Z799" s="314"/>
      <c r="AA799" s="314"/>
      <c r="AB799" s="315"/>
      <c r="AC799" s="310">
        <f t="shared" si="30"/>
        <v>630</v>
      </c>
      <c r="AD799" s="311"/>
      <c r="AE799" s="311"/>
      <c r="AF799" s="311"/>
      <c r="AG799" s="311"/>
      <c r="AH799" s="311"/>
      <c r="AI799" s="311"/>
      <c r="AJ799" s="311"/>
      <c r="AK799" s="311"/>
      <c r="AL799" s="311"/>
      <c r="AM799" s="311"/>
      <c r="AN799" s="311"/>
      <c r="AO799" s="311"/>
      <c r="AP799" s="311"/>
      <c r="AQ799" s="311"/>
      <c r="AR799" s="311"/>
      <c r="AS799" s="311"/>
      <c r="AT799" s="312"/>
      <c r="AU799" s="204"/>
      <c r="AV799" s="204"/>
      <c r="AW799" s="204"/>
      <c r="AX799" s="307" t="s">
        <v>837</v>
      </c>
      <c r="AY799" s="308"/>
      <c r="AZ799" s="308"/>
      <c r="BA799" s="308"/>
      <c r="BB799" s="308"/>
      <c r="BC799" s="308"/>
      <c r="BD799" s="308"/>
      <c r="BE799" s="308"/>
      <c r="BF799" s="308"/>
      <c r="BG799" s="308"/>
      <c r="BH799" s="308"/>
      <c r="BI799" s="308"/>
      <c r="BJ799" s="308"/>
      <c r="BK799" s="308"/>
      <c r="BL799" s="308"/>
      <c r="BM799" s="308"/>
      <c r="BN799" s="308"/>
      <c r="BO799" s="309"/>
      <c r="BP799" s="310">
        <v>200</v>
      </c>
      <c r="BQ799" s="311"/>
      <c r="BR799" s="311"/>
      <c r="BS799" s="311"/>
      <c r="BT799" s="311"/>
      <c r="BU799" s="311"/>
      <c r="BV799" s="311"/>
      <c r="BW799" s="311"/>
      <c r="BX799" s="312"/>
      <c r="BY799" s="339">
        <v>200</v>
      </c>
      <c r="BZ799" s="339"/>
      <c r="CA799" s="339"/>
      <c r="CB799" s="339"/>
      <c r="CC799" s="339"/>
      <c r="CD799" s="339"/>
      <c r="CE799" s="339"/>
      <c r="CF799" s="339"/>
      <c r="CG799" s="339"/>
      <c r="CH799" s="339">
        <v>230</v>
      </c>
      <c r="CI799" s="339"/>
      <c r="CJ799" s="339"/>
      <c r="CK799" s="339"/>
      <c r="CL799" s="339"/>
      <c r="CM799" s="339"/>
      <c r="CN799" s="339"/>
      <c r="CO799" s="339"/>
      <c r="CP799" s="339"/>
      <c r="CQ799" s="7"/>
    </row>
    <row r="800" spans="4:95" ht="14.25" customHeight="1" x14ac:dyDescent="0.35">
      <c r="D800" s="313" t="s">
        <v>854</v>
      </c>
      <c r="E800" s="314"/>
      <c r="F800" s="314"/>
      <c r="G800" s="314"/>
      <c r="H800" s="314"/>
      <c r="I800" s="314"/>
      <c r="J800" s="314"/>
      <c r="K800" s="314"/>
      <c r="L800" s="314"/>
      <c r="M800" s="314"/>
      <c r="N800" s="314"/>
      <c r="O800" s="314"/>
      <c r="P800" s="314"/>
      <c r="Q800" s="314"/>
      <c r="R800" s="314"/>
      <c r="S800" s="314"/>
      <c r="T800" s="314"/>
      <c r="U800" s="314"/>
      <c r="V800" s="314"/>
      <c r="W800" s="314"/>
      <c r="X800" s="314"/>
      <c r="Y800" s="314"/>
      <c r="Z800" s="314"/>
      <c r="AA800" s="314"/>
      <c r="AB800" s="315"/>
      <c r="AC800" s="310">
        <f t="shared" si="30"/>
        <v>1180</v>
      </c>
      <c r="AD800" s="311"/>
      <c r="AE800" s="311"/>
      <c r="AF800" s="311"/>
      <c r="AG800" s="311"/>
      <c r="AH800" s="311"/>
      <c r="AI800" s="311"/>
      <c r="AJ800" s="311"/>
      <c r="AK800" s="311"/>
      <c r="AL800" s="311"/>
      <c r="AM800" s="311"/>
      <c r="AN800" s="311"/>
      <c r="AO800" s="311"/>
      <c r="AP800" s="311"/>
      <c r="AQ800" s="311"/>
      <c r="AR800" s="311"/>
      <c r="AS800" s="311"/>
      <c r="AT800" s="312"/>
      <c r="AU800" s="204"/>
      <c r="AV800" s="204"/>
      <c r="AW800" s="204"/>
      <c r="AX800" s="307" t="s">
        <v>837</v>
      </c>
      <c r="AY800" s="308"/>
      <c r="AZ800" s="308"/>
      <c r="BA800" s="308"/>
      <c r="BB800" s="308"/>
      <c r="BC800" s="308"/>
      <c r="BD800" s="308"/>
      <c r="BE800" s="308"/>
      <c r="BF800" s="308"/>
      <c r="BG800" s="308"/>
      <c r="BH800" s="308"/>
      <c r="BI800" s="308"/>
      <c r="BJ800" s="308"/>
      <c r="BK800" s="308"/>
      <c r="BL800" s="308"/>
      <c r="BM800" s="308"/>
      <c r="BN800" s="308"/>
      <c r="BO800" s="309"/>
      <c r="BP800" s="310">
        <v>300</v>
      </c>
      <c r="BQ800" s="311"/>
      <c r="BR800" s="311"/>
      <c r="BS800" s="311"/>
      <c r="BT800" s="311"/>
      <c r="BU800" s="311"/>
      <c r="BV800" s="311"/>
      <c r="BW800" s="311"/>
      <c r="BX800" s="312"/>
      <c r="BY800" s="339">
        <v>480</v>
      </c>
      <c r="BZ800" s="339"/>
      <c r="CA800" s="339"/>
      <c r="CB800" s="339"/>
      <c r="CC800" s="339"/>
      <c r="CD800" s="339"/>
      <c r="CE800" s="339"/>
      <c r="CF800" s="339"/>
      <c r="CG800" s="339"/>
      <c r="CH800" s="339">
        <v>400</v>
      </c>
      <c r="CI800" s="339"/>
      <c r="CJ800" s="339"/>
      <c r="CK800" s="339"/>
      <c r="CL800" s="339"/>
      <c r="CM800" s="339"/>
      <c r="CN800" s="339"/>
      <c r="CO800" s="339"/>
      <c r="CP800" s="339"/>
      <c r="CQ800" s="7"/>
    </row>
    <row r="801" spans="4:95" ht="14.25" customHeight="1" x14ac:dyDescent="0.35">
      <c r="D801" s="313" t="s">
        <v>855</v>
      </c>
      <c r="E801" s="314"/>
      <c r="F801" s="314"/>
      <c r="G801" s="314"/>
      <c r="H801" s="314"/>
      <c r="I801" s="314"/>
      <c r="J801" s="314"/>
      <c r="K801" s="314"/>
      <c r="L801" s="314"/>
      <c r="M801" s="314"/>
      <c r="N801" s="314"/>
      <c r="O801" s="314"/>
      <c r="P801" s="314"/>
      <c r="Q801" s="314"/>
      <c r="R801" s="314"/>
      <c r="S801" s="314"/>
      <c r="T801" s="314"/>
      <c r="U801" s="314"/>
      <c r="V801" s="314"/>
      <c r="W801" s="314"/>
      <c r="X801" s="314"/>
      <c r="Y801" s="314"/>
      <c r="Z801" s="314"/>
      <c r="AA801" s="314"/>
      <c r="AB801" s="315"/>
      <c r="AC801" s="310">
        <f t="shared" si="30"/>
        <v>650</v>
      </c>
      <c r="AD801" s="311"/>
      <c r="AE801" s="311"/>
      <c r="AF801" s="311"/>
      <c r="AG801" s="311"/>
      <c r="AH801" s="311"/>
      <c r="AI801" s="311"/>
      <c r="AJ801" s="311"/>
      <c r="AK801" s="311"/>
      <c r="AL801" s="311"/>
      <c r="AM801" s="311"/>
      <c r="AN801" s="311"/>
      <c r="AO801" s="311"/>
      <c r="AP801" s="311"/>
      <c r="AQ801" s="311"/>
      <c r="AR801" s="311"/>
      <c r="AS801" s="311"/>
      <c r="AT801" s="312"/>
      <c r="AU801" s="204"/>
      <c r="AV801" s="204"/>
      <c r="AW801" s="204"/>
      <c r="AX801" s="307" t="s">
        <v>837</v>
      </c>
      <c r="AY801" s="308"/>
      <c r="AZ801" s="308"/>
      <c r="BA801" s="308"/>
      <c r="BB801" s="308"/>
      <c r="BC801" s="308"/>
      <c r="BD801" s="308"/>
      <c r="BE801" s="308"/>
      <c r="BF801" s="308"/>
      <c r="BG801" s="308"/>
      <c r="BH801" s="308"/>
      <c r="BI801" s="308"/>
      <c r="BJ801" s="308"/>
      <c r="BK801" s="308"/>
      <c r="BL801" s="308"/>
      <c r="BM801" s="308"/>
      <c r="BN801" s="308"/>
      <c r="BO801" s="309"/>
      <c r="BP801" s="310">
        <v>100</v>
      </c>
      <c r="BQ801" s="311"/>
      <c r="BR801" s="311"/>
      <c r="BS801" s="311"/>
      <c r="BT801" s="311"/>
      <c r="BU801" s="311"/>
      <c r="BV801" s="311"/>
      <c r="BW801" s="311"/>
      <c r="BX801" s="312"/>
      <c r="BY801" s="339">
        <v>50</v>
      </c>
      <c r="BZ801" s="339"/>
      <c r="CA801" s="339"/>
      <c r="CB801" s="339"/>
      <c r="CC801" s="339"/>
      <c r="CD801" s="339"/>
      <c r="CE801" s="339"/>
      <c r="CF801" s="339"/>
      <c r="CG801" s="339"/>
      <c r="CH801" s="339">
        <v>500</v>
      </c>
      <c r="CI801" s="339"/>
      <c r="CJ801" s="339"/>
      <c r="CK801" s="339"/>
      <c r="CL801" s="339"/>
      <c r="CM801" s="339"/>
      <c r="CN801" s="339"/>
      <c r="CO801" s="339"/>
      <c r="CP801" s="339"/>
      <c r="CQ801" s="7"/>
    </row>
    <row r="802" spans="4:95" ht="14.25" customHeight="1" x14ac:dyDescent="0.35">
      <c r="D802" s="313" t="s">
        <v>856</v>
      </c>
      <c r="E802" s="314"/>
      <c r="F802" s="314"/>
      <c r="G802" s="314"/>
      <c r="H802" s="314"/>
      <c r="I802" s="314"/>
      <c r="J802" s="314"/>
      <c r="K802" s="314"/>
      <c r="L802" s="314"/>
      <c r="M802" s="314"/>
      <c r="N802" s="314"/>
      <c r="O802" s="314"/>
      <c r="P802" s="314"/>
      <c r="Q802" s="314"/>
      <c r="R802" s="314"/>
      <c r="S802" s="314"/>
      <c r="T802" s="314"/>
      <c r="U802" s="314"/>
      <c r="V802" s="314"/>
      <c r="W802" s="314"/>
      <c r="X802" s="314"/>
      <c r="Y802" s="314"/>
      <c r="Z802" s="314"/>
      <c r="AA802" s="314"/>
      <c r="AB802" s="315"/>
      <c r="AC802" s="310">
        <f t="shared" si="30"/>
        <v>1480</v>
      </c>
      <c r="AD802" s="311"/>
      <c r="AE802" s="311"/>
      <c r="AF802" s="311"/>
      <c r="AG802" s="311"/>
      <c r="AH802" s="311"/>
      <c r="AI802" s="311"/>
      <c r="AJ802" s="311"/>
      <c r="AK802" s="311"/>
      <c r="AL802" s="311"/>
      <c r="AM802" s="311"/>
      <c r="AN802" s="311"/>
      <c r="AO802" s="311"/>
      <c r="AP802" s="311"/>
      <c r="AQ802" s="311"/>
      <c r="AR802" s="311"/>
      <c r="AS802" s="311"/>
      <c r="AT802" s="312"/>
      <c r="AU802" s="204"/>
      <c r="AV802" s="204"/>
      <c r="AW802" s="204"/>
      <c r="AX802" s="307" t="s">
        <v>837</v>
      </c>
      <c r="AY802" s="308"/>
      <c r="AZ802" s="308"/>
      <c r="BA802" s="308"/>
      <c r="BB802" s="308"/>
      <c r="BC802" s="308"/>
      <c r="BD802" s="308"/>
      <c r="BE802" s="308"/>
      <c r="BF802" s="308"/>
      <c r="BG802" s="308"/>
      <c r="BH802" s="308"/>
      <c r="BI802" s="308"/>
      <c r="BJ802" s="308"/>
      <c r="BK802" s="308"/>
      <c r="BL802" s="308"/>
      <c r="BM802" s="308"/>
      <c r="BN802" s="308"/>
      <c r="BO802" s="309"/>
      <c r="BP802" s="310">
        <v>200</v>
      </c>
      <c r="BQ802" s="311"/>
      <c r="BR802" s="311"/>
      <c r="BS802" s="311"/>
      <c r="BT802" s="311"/>
      <c r="BU802" s="311"/>
      <c r="BV802" s="311"/>
      <c r="BW802" s="311"/>
      <c r="BX802" s="312"/>
      <c r="BY802" s="339">
        <v>180</v>
      </c>
      <c r="BZ802" s="339"/>
      <c r="CA802" s="339"/>
      <c r="CB802" s="339"/>
      <c r="CC802" s="339"/>
      <c r="CD802" s="339"/>
      <c r="CE802" s="339"/>
      <c r="CF802" s="339"/>
      <c r="CG802" s="339"/>
      <c r="CH802" s="339">
        <v>1100</v>
      </c>
      <c r="CI802" s="339"/>
      <c r="CJ802" s="339"/>
      <c r="CK802" s="339"/>
      <c r="CL802" s="339"/>
      <c r="CM802" s="339"/>
      <c r="CN802" s="339"/>
      <c r="CO802" s="339"/>
      <c r="CP802" s="339"/>
      <c r="CQ802" s="7"/>
    </row>
    <row r="803" spans="4:95" ht="14.25" customHeight="1" x14ac:dyDescent="0.35">
      <c r="D803" s="313" t="s">
        <v>857</v>
      </c>
      <c r="E803" s="314"/>
      <c r="F803" s="314"/>
      <c r="G803" s="314"/>
      <c r="H803" s="314"/>
      <c r="I803" s="314"/>
      <c r="J803" s="314"/>
      <c r="K803" s="314"/>
      <c r="L803" s="314"/>
      <c r="M803" s="314"/>
      <c r="N803" s="314"/>
      <c r="O803" s="314"/>
      <c r="P803" s="314"/>
      <c r="Q803" s="314"/>
      <c r="R803" s="314"/>
      <c r="S803" s="314"/>
      <c r="T803" s="314"/>
      <c r="U803" s="314"/>
      <c r="V803" s="314"/>
      <c r="W803" s="314"/>
      <c r="X803" s="314"/>
      <c r="Y803" s="314"/>
      <c r="Z803" s="314"/>
      <c r="AA803" s="314"/>
      <c r="AB803" s="315"/>
      <c r="AC803" s="310">
        <f t="shared" si="30"/>
        <v>1250</v>
      </c>
      <c r="AD803" s="311"/>
      <c r="AE803" s="311"/>
      <c r="AF803" s="311"/>
      <c r="AG803" s="311"/>
      <c r="AH803" s="311"/>
      <c r="AI803" s="311"/>
      <c r="AJ803" s="311"/>
      <c r="AK803" s="311"/>
      <c r="AL803" s="311"/>
      <c r="AM803" s="311"/>
      <c r="AN803" s="311"/>
      <c r="AO803" s="311"/>
      <c r="AP803" s="311"/>
      <c r="AQ803" s="311"/>
      <c r="AR803" s="311"/>
      <c r="AS803" s="311"/>
      <c r="AT803" s="312"/>
      <c r="AU803" s="204"/>
      <c r="AV803" s="204"/>
      <c r="AW803" s="204"/>
      <c r="AX803" s="307" t="s">
        <v>837</v>
      </c>
      <c r="AY803" s="308"/>
      <c r="AZ803" s="308"/>
      <c r="BA803" s="308"/>
      <c r="BB803" s="308"/>
      <c r="BC803" s="308"/>
      <c r="BD803" s="308"/>
      <c r="BE803" s="308"/>
      <c r="BF803" s="308"/>
      <c r="BG803" s="308"/>
      <c r="BH803" s="308"/>
      <c r="BI803" s="308"/>
      <c r="BJ803" s="308"/>
      <c r="BK803" s="308"/>
      <c r="BL803" s="308"/>
      <c r="BM803" s="308"/>
      <c r="BN803" s="308"/>
      <c r="BO803" s="309"/>
      <c r="BP803" s="310">
        <v>200</v>
      </c>
      <c r="BQ803" s="311"/>
      <c r="BR803" s="311"/>
      <c r="BS803" s="311"/>
      <c r="BT803" s="311"/>
      <c r="BU803" s="311"/>
      <c r="BV803" s="311"/>
      <c r="BW803" s="311"/>
      <c r="BX803" s="312"/>
      <c r="BY803" s="339">
        <v>380</v>
      </c>
      <c r="BZ803" s="339"/>
      <c r="CA803" s="339"/>
      <c r="CB803" s="339"/>
      <c r="CC803" s="339"/>
      <c r="CD803" s="339"/>
      <c r="CE803" s="339"/>
      <c r="CF803" s="339"/>
      <c r="CG803" s="339"/>
      <c r="CH803" s="339">
        <v>670</v>
      </c>
      <c r="CI803" s="339"/>
      <c r="CJ803" s="339"/>
      <c r="CK803" s="339"/>
      <c r="CL803" s="339"/>
      <c r="CM803" s="339"/>
      <c r="CN803" s="339"/>
      <c r="CO803" s="339"/>
      <c r="CP803" s="339"/>
      <c r="CQ803" s="7"/>
    </row>
    <row r="804" spans="4:95" ht="14.25" customHeight="1" x14ac:dyDescent="0.35">
      <c r="D804" s="313" t="s">
        <v>858</v>
      </c>
      <c r="E804" s="314"/>
      <c r="F804" s="314"/>
      <c r="G804" s="314"/>
      <c r="H804" s="314"/>
      <c r="I804" s="314"/>
      <c r="J804" s="314"/>
      <c r="K804" s="314"/>
      <c r="L804" s="314"/>
      <c r="M804" s="314"/>
      <c r="N804" s="314"/>
      <c r="O804" s="314"/>
      <c r="P804" s="314"/>
      <c r="Q804" s="314"/>
      <c r="R804" s="314"/>
      <c r="S804" s="314"/>
      <c r="T804" s="314"/>
      <c r="U804" s="314"/>
      <c r="V804" s="314"/>
      <c r="W804" s="314"/>
      <c r="X804" s="314"/>
      <c r="Y804" s="314"/>
      <c r="Z804" s="314"/>
      <c r="AA804" s="314"/>
      <c r="AB804" s="315"/>
      <c r="AC804" s="310">
        <f t="shared" si="30"/>
        <v>450</v>
      </c>
      <c r="AD804" s="311"/>
      <c r="AE804" s="311"/>
      <c r="AF804" s="311"/>
      <c r="AG804" s="311"/>
      <c r="AH804" s="311"/>
      <c r="AI804" s="311"/>
      <c r="AJ804" s="311"/>
      <c r="AK804" s="311"/>
      <c r="AL804" s="311"/>
      <c r="AM804" s="311"/>
      <c r="AN804" s="311"/>
      <c r="AO804" s="311"/>
      <c r="AP804" s="311"/>
      <c r="AQ804" s="311"/>
      <c r="AR804" s="311"/>
      <c r="AS804" s="311"/>
      <c r="AT804" s="312"/>
      <c r="AU804" s="204"/>
      <c r="AV804" s="204"/>
      <c r="AW804" s="204"/>
      <c r="AX804" s="307" t="s">
        <v>837</v>
      </c>
      <c r="AY804" s="308"/>
      <c r="AZ804" s="308"/>
      <c r="BA804" s="308"/>
      <c r="BB804" s="308"/>
      <c r="BC804" s="308"/>
      <c r="BD804" s="308"/>
      <c r="BE804" s="308"/>
      <c r="BF804" s="308"/>
      <c r="BG804" s="308"/>
      <c r="BH804" s="308"/>
      <c r="BI804" s="308"/>
      <c r="BJ804" s="308"/>
      <c r="BK804" s="308"/>
      <c r="BL804" s="308"/>
      <c r="BM804" s="308"/>
      <c r="BN804" s="308"/>
      <c r="BO804" s="309"/>
      <c r="BP804" s="310"/>
      <c r="BQ804" s="311"/>
      <c r="BR804" s="311"/>
      <c r="BS804" s="311"/>
      <c r="BT804" s="311"/>
      <c r="BU804" s="311"/>
      <c r="BV804" s="311"/>
      <c r="BW804" s="311"/>
      <c r="BX804" s="312"/>
      <c r="BY804" s="339">
        <v>150</v>
      </c>
      <c r="BZ804" s="339"/>
      <c r="CA804" s="339"/>
      <c r="CB804" s="339"/>
      <c r="CC804" s="339"/>
      <c r="CD804" s="339"/>
      <c r="CE804" s="339"/>
      <c r="CF804" s="339"/>
      <c r="CG804" s="339"/>
      <c r="CH804" s="339">
        <v>300</v>
      </c>
      <c r="CI804" s="339"/>
      <c r="CJ804" s="339"/>
      <c r="CK804" s="339"/>
      <c r="CL804" s="339"/>
      <c r="CM804" s="339"/>
      <c r="CN804" s="339"/>
      <c r="CO804" s="339"/>
      <c r="CP804" s="339"/>
      <c r="CQ804" s="7"/>
    </row>
    <row r="805" spans="4:95" ht="14.25" customHeight="1" x14ac:dyDescent="0.35">
      <c r="D805" s="313" t="s">
        <v>859</v>
      </c>
      <c r="E805" s="314"/>
      <c r="F805" s="314"/>
      <c r="G805" s="314"/>
      <c r="H805" s="314"/>
      <c r="I805" s="314"/>
      <c r="J805" s="314"/>
      <c r="K805" s="314"/>
      <c r="L805" s="314"/>
      <c r="M805" s="314"/>
      <c r="N805" s="314"/>
      <c r="O805" s="314"/>
      <c r="P805" s="314"/>
      <c r="Q805" s="314"/>
      <c r="R805" s="314"/>
      <c r="S805" s="314"/>
      <c r="T805" s="314"/>
      <c r="U805" s="314"/>
      <c r="V805" s="314"/>
      <c r="W805" s="314"/>
      <c r="X805" s="314"/>
      <c r="Y805" s="314"/>
      <c r="Z805" s="314"/>
      <c r="AA805" s="314"/>
      <c r="AB805" s="315"/>
      <c r="AC805" s="310">
        <f t="shared" si="30"/>
        <v>1350</v>
      </c>
      <c r="AD805" s="311"/>
      <c r="AE805" s="311"/>
      <c r="AF805" s="311"/>
      <c r="AG805" s="311"/>
      <c r="AH805" s="311"/>
      <c r="AI805" s="311"/>
      <c r="AJ805" s="311"/>
      <c r="AK805" s="311"/>
      <c r="AL805" s="311"/>
      <c r="AM805" s="311"/>
      <c r="AN805" s="311"/>
      <c r="AO805" s="311"/>
      <c r="AP805" s="311"/>
      <c r="AQ805" s="311"/>
      <c r="AR805" s="311"/>
      <c r="AS805" s="311"/>
      <c r="AT805" s="312"/>
      <c r="AU805" s="204"/>
      <c r="AV805" s="204"/>
      <c r="AW805" s="204"/>
      <c r="AX805" s="307" t="s">
        <v>837</v>
      </c>
      <c r="AY805" s="308"/>
      <c r="AZ805" s="308"/>
      <c r="BA805" s="308"/>
      <c r="BB805" s="308"/>
      <c r="BC805" s="308"/>
      <c r="BD805" s="308"/>
      <c r="BE805" s="308"/>
      <c r="BF805" s="308"/>
      <c r="BG805" s="308"/>
      <c r="BH805" s="308"/>
      <c r="BI805" s="308"/>
      <c r="BJ805" s="308"/>
      <c r="BK805" s="308"/>
      <c r="BL805" s="308"/>
      <c r="BM805" s="308"/>
      <c r="BN805" s="308"/>
      <c r="BO805" s="309"/>
      <c r="BP805" s="310">
        <v>200</v>
      </c>
      <c r="BQ805" s="311"/>
      <c r="BR805" s="311"/>
      <c r="BS805" s="311"/>
      <c r="BT805" s="311"/>
      <c r="BU805" s="311"/>
      <c r="BV805" s="311"/>
      <c r="BW805" s="311"/>
      <c r="BX805" s="312"/>
      <c r="BY805" s="339">
        <v>400</v>
      </c>
      <c r="BZ805" s="339"/>
      <c r="CA805" s="339"/>
      <c r="CB805" s="339"/>
      <c r="CC805" s="339"/>
      <c r="CD805" s="339"/>
      <c r="CE805" s="339"/>
      <c r="CF805" s="339"/>
      <c r="CG805" s="339"/>
      <c r="CH805" s="339">
        <v>750</v>
      </c>
      <c r="CI805" s="339"/>
      <c r="CJ805" s="339"/>
      <c r="CK805" s="339"/>
      <c r="CL805" s="339"/>
      <c r="CM805" s="339"/>
      <c r="CN805" s="339"/>
      <c r="CO805" s="339"/>
      <c r="CP805" s="339"/>
      <c r="CQ805" s="7"/>
    </row>
    <row r="806" spans="4:95" ht="13.5" customHeight="1" x14ac:dyDescent="0.35">
      <c r="D806" s="313" t="s">
        <v>860</v>
      </c>
      <c r="E806" s="314"/>
      <c r="F806" s="314"/>
      <c r="G806" s="314"/>
      <c r="H806" s="314"/>
      <c r="I806" s="314"/>
      <c r="J806" s="314"/>
      <c r="K806" s="314"/>
      <c r="L806" s="314"/>
      <c r="M806" s="314"/>
      <c r="N806" s="314"/>
      <c r="O806" s="314"/>
      <c r="P806" s="314"/>
      <c r="Q806" s="314"/>
      <c r="R806" s="314"/>
      <c r="S806" s="314"/>
      <c r="T806" s="314"/>
      <c r="U806" s="314"/>
      <c r="V806" s="314"/>
      <c r="W806" s="314"/>
      <c r="X806" s="314"/>
      <c r="Y806" s="314"/>
      <c r="Z806" s="314"/>
      <c r="AA806" s="314"/>
      <c r="AB806" s="315"/>
      <c r="AC806" s="310">
        <f t="shared" si="30"/>
        <v>1580</v>
      </c>
      <c r="AD806" s="311"/>
      <c r="AE806" s="311"/>
      <c r="AF806" s="311"/>
      <c r="AG806" s="311"/>
      <c r="AH806" s="311"/>
      <c r="AI806" s="311"/>
      <c r="AJ806" s="311"/>
      <c r="AK806" s="311"/>
      <c r="AL806" s="311"/>
      <c r="AM806" s="311"/>
      <c r="AN806" s="311"/>
      <c r="AO806" s="311"/>
      <c r="AP806" s="311"/>
      <c r="AQ806" s="311"/>
      <c r="AR806" s="311"/>
      <c r="AS806" s="311"/>
      <c r="AT806" s="312"/>
      <c r="AU806" s="204"/>
      <c r="AV806" s="204"/>
      <c r="AW806" s="204"/>
      <c r="AX806" s="307" t="s">
        <v>837</v>
      </c>
      <c r="AY806" s="308"/>
      <c r="AZ806" s="308"/>
      <c r="BA806" s="308"/>
      <c r="BB806" s="308"/>
      <c r="BC806" s="308"/>
      <c r="BD806" s="308"/>
      <c r="BE806" s="308"/>
      <c r="BF806" s="308"/>
      <c r="BG806" s="308"/>
      <c r="BH806" s="308"/>
      <c r="BI806" s="308"/>
      <c r="BJ806" s="308"/>
      <c r="BK806" s="308"/>
      <c r="BL806" s="308"/>
      <c r="BM806" s="308"/>
      <c r="BN806" s="308"/>
      <c r="BO806" s="309"/>
      <c r="BP806" s="310">
        <v>200</v>
      </c>
      <c r="BQ806" s="311"/>
      <c r="BR806" s="311"/>
      <c r="BS806" s="311"/>
      <c r="BT806" s="311"/>
      <c r="BU806" s="311"/>
      <c r="BV806" s="311"/>
      <c r="BW806" s="311"/>
      <c r="BX806" s="312"/>
      <c r="BY806" s="339">
        <v>950</v>
      </c>
      <c r="BZ806" s="339"/>
      <c r="CA806" s="339"/>
      <c r="CB806" s="339"/>
      <c r="CC806" s="339"/>
      <c r="CD806" s="339"/>
      <c r="CE806" s="339"/>
      <c r="CF806" s="339"/>
      <c r="CG806" s="339"/>
      <c r="CH806" s="339">
        <v>430</v>
      </c>
      <c r="CI806" s="339"/>
      <c r="CJ806" s="339"/>
      <c r="CK806" s="339"/>
      <c r="CL806" s="339"/>
      <c r="CM806" s="339"/>
      <c r="CN806" s="339"/>
      <c r="CO806" s="339"/>
      <c r="CP806" s="339"/>
      <c r="CQ806" s="7"/>
    </row>
    <row r="807" spans="4:95" ht="13.5" customHeight="1" x14ac:dyDescent="0.35">
      <c r="D807" s="313" t="s">
        <v>861</v>
      </c>
      <c r="E807" s="314"/>
      <c r="F807" s="314"/>
      <c r="G807" s="314"/>
      <c r="H807" s="314"/>
      <c r="I807" s="314"/>
      <c r="J807" s="314"/>
      <c r="K807" s="314"/>
      <c r="L807" s="314"/>
      <c r="M807" s="314"/>
      <c r="N807" s="314"/>
      <c r="O807" s="314"/>
      <c r="P807" s="314"/>
      <c r="Q807" s="314"/>
      <c r="R807" s="314"/>
      <c r="S807" s="314"/>
      <c r="T807" s="314"/>
      <c r="U807" s="314"/>
      <c r="V807" s="314"/>
      <c r="W807" s="314"/>
      <c r="X807" s="314"/>
      <c r="Y807" s="314"/>
      <c r="Z807" s="314"/>
      <c r="AA807" s="314"/>
      <c r="AB807" s="315"/>
      <c r="AC807" s="310">
        <f t="shared" si="30"/>
        <v>186.5</v>
      </c>
      <c r="AD807" s="311"/>
      <c r="AE807" s="311"/>
      <c r="AF807" s="311"/>
      <c r="AG807" s="311"/>
      <c r="AH807" s="311"/>
      <c r="AI807" s="311"/>
      <c r="AJ807" s="311"/>
      <c r="AK807" s="311"/>
      <c r="AL807" s="311"/>
      <c r="AM807" s="311"/>
      <c r="AN807" s="311"/>
      <c r="AO807" s="311"/>
      <c r="AP807" s="311"/>
      <c r="AQ807" s="311"/>
      <c r="AR807" s="311"/>
      <c r="AS807" s="311"/>
      <c r="AT807" s="312"/>
      <c r="AU807" s="204"/>
      <c r="AV807" s="204"/>
      <c r="AW807" s="204"/>
      <c r="AX807" s="307" t="s">
        <v>862</v>
      </c>
      <c r="AY807" s="308"/>
      <c r="AZ807" s="308"/>
      <c r="BA807" s="308"/>
      <c r="BB807" s="308"/>
      <c r="BC807" s="308"/>
      <c r="BD807" s="308"/>
      <c r="BE807" s="308"/>
      <c r="BF807" s="308"/>
      <c r="BG807" s="308"/>
      <c r="BH807" s="308"/>
      <c r="BI807" s="308"/>
      <c r="BJ807" s="308"/>
      <c r="BK807" s="308"/>
      <c r="BL807" s="308"/>
      <c r="BM807" s="308"/>
      <c r="BN807" s="308"/>
      <c r="BO807" s="309"/>
      <c r="BP807" s="310">
        <v>62.5</v>
      </c>
      <c r="BQ807" s="311"/>
      <c r="BR807" s="311"/>
      <c r="BS807" s="311"/>
      <c r="BT807" s="311"/>
      <c r="BU807" s="311"/>
      <c r="BV807" s="311"/>
      <c r="BW807" s="311"/>
      <c r="BX807" s="312"/>
      <c r="BY807" s="339">
        <v>46</v>
      </c>
      <c r="BZ807" s="339"/>
      <c r="CA807" s="339"/>
      <c r="CB807" s="339"/>
      <c r="CC807" s="339"/>
      <c r="CD807" s="339"/>
      <c r="CE807" s="339"/>
      <c r="CF807" s="339"/>
      <c r="CG807" s="339"/>
      <c r="CH807" s="339">
        <v>78</v>
      </c>
      <c r="CI807" s="339"/>
      <c r="CJ807" s="339"/>
      <c r="CK807" s="339"/>
      <c r="CL807" s="339"/>
      <c r="CM807" s="339"/>
      <c r="CN807" s="339"/>
      <c r="CO807" s="339"/>
      <c r="CP807" s="339"/>
      <c r="CQ807" s="7"/>
    </row>
    <row r="808" spans="4:95" ht="13.5" customHeight="1" x14ac:dyDescent="0.35">
      <c r="D808" s="313" t="s">
        <v>863</v>
      </c>
      <c r="E808" s="314"/>
      <c r="F808" s="314"/>
      <c r="G808" s="314"/>
      <c r="H808" s="314"/>
      <c r="I808" s="314"/>
      <c r="J808" s="314"/>
      <c r="K808" s="314"/>
      <c r="L808" s="314"/>
      <c r="M808" s="314"/>
      <c r="N808" s="314"/>
      <c r="O808" s="314"/>
      <c r="P808" s="314"/>
      <c r="Q808" s="314"/>
      <c r="R808" s="314"/>
      <c r="S808" s="314"/>
      <c r="T808" s="314"/>
      <c r="U808" s="314"/>
      <c r="V808" s="314"/>
      <c r="W808" s="314"/>
      <c r="X808" s="314"/>
      <c r="Y808" s="314"/>
      <c r="Z808" s="314"/>
      <c r="AA808" s="314"/>
      <c r="AB808" s="315"/>
      <c r="AC808" s="310">
        <f t="shared" si="30"/>
        <v>27.3</v>
      </c>
      <c r="AD808" s="311"/>
      <c r="AE808" s="311"/>
      <c r="AF808" s="311"/>
      <c r="AG808" s="311"/>
      <c r="AH808" s="311"/>
      <c r="AI808" s="311"/>
      <c r="AJ808" s="311"/>
      <c r="AK808" s="311"/>
      <c r="AL808" s="311"/>
      <c r="AM808" s="311"/>
      <c r="AN808" s="311"/>
      <c r="AO808" s="311"/>
      <c r="AP808" s="311"/>
      <c r="AQ808" s="311"/>
      <c r="AR808" s="311"/>
      <c r="AS808" s="311"/>
      <c r="AT808" s="312"/>
      <c r="AU808" s="204"/>
      <c r="AV808" s="204"/>
      <c r="AW808" s="204"/>
      <c r="AX808" s="307" t="s">
        <v>862</v>
      </c>
      <c r="AY808" s="308"/>
      <c r="AZ808" s="308"/>
      <c r="BA808" s="308"/>
      <c r="BB808" s="308"/>
      <c r="BC808" s="308"/>
      <c r="BD808" s="308"/>
      <c r="BE808" s="308"/>
      <c r="BF808" s="308"/>
      <c r="BG808" s="308"/>
      <c r="BH808" s="308"/>
      <c r="BI808" s="308"/>
      <c r="BJ808" s="308"/>
      <c r="BK808" s="308"/>
      <c r="BL808" s="308"/>
      <c r="BM808" s="308"/>
      <c r="BN808" s="308"/>
      <c r="BO808" s="309"/>
      <c r="BP808" s="310">
        <v>12</v>
      </c>
      <c r="BQ808" s="311"/>
      <c r="BR808" s="311"/>
      <c r="BS808" s="311"/>
      <c r="BT808" s="311"/>
      <c r="BU808" s="311"/>
      <c r="BV808" s="311"/>
      <c r="BW808" s="311"/>
      <c r="BX808" s="312"/>
      <c r="BY808" s="339">
        <v>11</v>
      </c>
      <c r="BZ808" s="339"/>
      <c r="CA808" s="339"/>
      <c r="CB808" s="339"/>
      <c r="CC808" s="339"/>
      <c r="CD808" s="339"/>
      <c r="CE808" s="339"/>
      <c r="CF808" s="339"/>
      <c r="CG808" s="339"/>
      <c r="CH808" s="339">
        <v>4.3</v>
      </c>
      <c r="CI808" s="339"/>
      <c r="CJ808" s="339"/>
      <c r="CK808" s="339"/>
      <c r="CL808" s="339"/>
      <c r="CM808" s="339"/>
      <c r="CN808" s="339"/>
      <c r="CO808" s="339"/>
      <c r="CP808" s="339"/>
      <c r="CQ808" s="7"/>
    </row>
    <row r="809" spans="4:95" ht="13.5" customHeight="1" x14ac:dyDescent="0.35">
      <c r="D809" s="313" t="s">
        <v>864</v>
      </c>
      <c r="E809" s="314"/>
      <c r="F809" s="314"/>
      <c r="G809" s="314"/>
      <c r="H809" s="314"/>
      <c r="I809" s="314"/>
      <c r="J809" s="314"/>
      <c r="K809" s="314"/>
      <c r="L809" s="314"/>
      <c r="M809" s="314"/>
      <c r="N809" s="314"/>
      <c r="O809" s="314"/>
      <c r="P809" s="314"/>
      <c r="Q809" s="314"/>
      <c r="R809" s="314"/>
      <c r="S809" s="314"/>
      <c r="T809" s="314"/>
      <c r="U809" s="314"/>
      <c r="V809" s="314"/>
      <c r="W809" s="314"/>
      <c r="X809" s="314"/>
      <c r="Y809" s="314"/>
      <c r="Z809" s="314"/>
      <c r="AA809" s="314"/>
      <c r="AB809" s="315"/>
      <c r="AC809" s="310">
        <f t="shared" si="30"/>
        <v>31.3</v>
      </c>
      <c r="AD809" s="311"/>
      <c r="AE809" s="311"/>
      <c r="AF809" s="311"/>
      <c r="AG809" s="311"/>
      <c r="AH809" s="311"/>
      <c r="AI809" s="311"/>
      <c r="AJ809" s="311"/>
      <c r="AK809" s="311"/>
      <c r="AL809" s="311"/>
      <c r="AM809" s="311"/>
      <c r="AN809" s="311"/>
      <c r="AO809" s="311"/>
      <c r="AP809" s="311"/>
      <c r="AQ809" s="311"/>
      <c r="AR809" s="311"/>
      <c r="AS809" s="311"/>
      <c r="AT809" s="312"/>
      <c r="AU809" s="204"/>
      <c r="AV809" s="204"/>
      <c r="AW809" s="204"/>
      <c r="AX809" s="307" t="s">
        <v>862</v>
      </c>
      <c r="AY809" s="308"/>
      <c r="AZ809" s="308"/>
      <c r="BA809" s="308"/>
      <c r="BB809" s="308"/>
      <c r="BC809" s="308"/>
      <c r="BD809" s="308"/>
      <c r="BE809" s="308"/>
      <c r="BF809" s="308"/>
      <c r="BG809" s="308"/>
      <c r="BH809" s="308"/>
      <c r="BI809" s="308"/>
      <c r="BJ809" s="308"/>
      <c r="BK809" s="308"/>
      <c r="BL809" s="308"/>
      <c r="BM809" s="308"/>
      <c r="BN809" s="308"/>
      <c r="BO809" s="309"/>
      <c r="BP809" s="310">
        <v>9</v>
      </c>
      <c r="BQ809" s="311"/>
      <c r="BR809" s="311"/>
      <c r="BS809" s="311"/>
      <c r="BT809" s="311"/>
      <c r="BU809" s="311"/>
      <c r="BV809" s="311"/>
      <c r="BW809" s="311"/>
      <c r="BX809" s="312"/>
      <c r="BY809" s="339">
        <v>10.3</v>
      </c>
      <c r="BZ809" s="339"/>
      <c r="CA809" s="339"/>
      <c r="CB809" s="339"/>
      <c r="CC809" s="339"/>
      <c r="CD809" s="339"/>
      <c r="CE809" s="339"/>
      <c r="CF809" s="339"/>
      <c r="CG809" s="339"/>
      <c r="CH809" s="339">
        <v>12</v>
      </c>
      <c r="CI809" s="339"/>
      <c r="CJ809" s="339"/>
      <c r="CK809" s="339"/>
      <c r="CL809" s="339"/>
      <c r="CM809" s="339"/>
      <c r="CN809" s="339"/>
      <c r="CO809" s="339"/>
      <c r="CP809" s="339"/>
      <c r="CQ809" s="7"/>
    </row>
    <row r="810" spans="4:95" ht="13.5" customHeight="1" x14ac:dyDescent="0.35">
      <c r="D810" s="313" t="s">
        <v>865</v>
      </c>
      <c r="E810" s="314"/>
      <c r="F810" s="314"/>
      <c r="G810" s="314"/>
      <c r="H810" s="314"/>
      <c r="I810" s="314"/>
      <c r="J810" s="314"/>
      <c r="K810" s="314"/>
      <c r="L810" s="314"/>
      <c r="M810" s="314"/>
      <c r="N810" s="314"/>
      <c r="O810" s="314"/>
      <c r="P810" s="314"/>
      <c r="Q810" s="314"/>
      <c r="R810" s="314"/>
      <c r="S810" s="314"/>
      <c r="T810" s="314"/>
      <c r="U810" s="314"/>
      <c r="V810" s="314"/>
      <c r="W810" s="314"/>
      <c r="X810" s="314"/>
      <c r="Y810" s="314"/>
      <c r="Z810" s="314"/>
      <c r="AA810" s="314"/>
      <c r="AB810" s="315"/>
      <c r="AC810" s="310">
        <f t="shared" si="30"/>
        <v>49.8</v>
      </c>
      <c r="AD810" s="311"/>
      <c r="AE810" s="311"/>
      <c r="AF810" s="311"/>
      <c r="AG810" s="311"/>
      <c r="AH810" s="311"/>
      <c r="AI810" s="311"/>
      <c r="AJ810" s="311"/>
      <c r="AK810" s="311"/>
      <c r="AL810" s="311"/>
      <c r="AM810" s="311"/>
      <c r="AN810" s="311"/>
      <c r="AO810" s="311"/>
      <c r="AP810" s="311"/>
      <c r="AQ810" s="311"/>
      <c r="AR810" s="311"/>
      <c r="AS810" s="311"/>
      <c r="AT810" s="312"/>
      <c r="AU810" s="204"/>
      <c r="AV810" s="204"/>
      <c r="AW810" s="204"/>
      <c r="AX810" s="307" t="s">
        <v>862</v>
      </c>
      <c r="AY810" s="308"/>
      <c r="AZ810" s="308"/>
      <c r="BA810" s="308"/>
      <c r="BB810" s="308"/>
      <c r="BC810" s="308"/>
      <c r="BD810" s="308"/>
      <c r="BE810" s="308"/>
      <c r="BF810" s="308"/>
      <c r="BG810" s="308"/>
      <c r="BH810" s="308"/>
      <c r="BI810" s="308"/>
      <c r="BJ810" s="308"/>
      <c r="BK810" s="308"/>
      <c r="BL810" s="308"/>
      <c r="BM810" s="308"/>
      <c r="BN810" s="308"/>
      <c r="BO810" s="309"/>
      <c r="BP810" s="310">
        <v>18</v>
      </c>
      <c r="BQ810" s="311"/>
      <c r="BR810" s="311"/>
      <c r="BS810" s="311"/>
      <c r="BT810" s="311"/>
      <c r="BU810" s="311"/>
      <c r="BV810" s="311"/>
      <c r="BW810" s="311"/>
      <c r="BX810" s="312"/>
      <c r="BY810" s="339">
        <v>22</v>
      </c>
      <c r="BZ810" s="339"/>
      <c r="CA810" s="339"/>
      <c r="CB810" s="339"/>
      <c r="CC810" s="339"/>
      <c r="CD810" s="339"/>
      <c r="CE810" s="339"/>
      <c r="CF810" s="339"/>
      <c r="CG810" s="339"/>
      <c r="CH810" s="339">
        <v>9.8000000000000007</v>
      </c>
      <c r="CI810" s="339"/>
      <c r="CJ810" s="339"/>
      <c r="CK810" s="339"/>
      <c r="CL810" s="339"/>
      <c r="CM810" s="339"/>
      <c r="CN810" s="339"/>
      <c r="CO810" s="339"/>
      <c r="CP810" s="339"/>
      <c r="CQ810" s="7"/>
    </row>
    <row r="811" spans="4:95" ht="13.5" customHeight="1" x14ac:dyDescent="0.35">
      <c r="D811" s="313" t="s">
        <v>866</v>
      </c>
      <c r="E811" s="314"/>
      <c r="F811" s="314"/>
      <c r="G811" s="314"/>
      <c r="H811" s="314"/>
      <c r="I811" s="314"/>
      <c r="J811" s="314"/>
      <c r="K811" s="314"/>
      <c r="L811" s="314"/>
      <c r="M811" s="314"/>
      <c r="N811" s="314"/>
      <c r="O811" s="314"/>
      <c r="P811" s="314"/>
      <c r="Q811" s="314"/>
      <c r="R811" s="314"/>
      <c r="S811" s="314"/>
      <c r="T811" s="314"/>
      <c r="U811" s="314"/>
      <c r="V811" s="314"/>
      <c r="W811" s="314"/>
      <c r="X811" s="314"/>
      <c r="Y811" s="314"/>
      <c r="Z811" s="314"/>
      <c r="AA811" s="314"/>
      <c r="AB811" s="315"/>
      <c r="AC811" s="310">
        <f t="shared" si="30"/>
        <v>50.6</v>
      </c>
      <c r="AD811" s="311"/>
      <c r="AE811" s="311"/>
      <c r="AF811" s="311"/>
      <c r="AG811" s="311"/>
      <c r="AH811" s="311"/>
      <c r="AI811" s="311"/>
      <c r="AJ811" s="311"/>
      <c r="AK811" s="311"/>
      <c r="AL811" s="311"/>
      <c r="AM811" s="311"/>
      <c r="AN811" s="311"/>
      <c r="AO811" s="311"/>
      <c r="AP811" s="311"/>
      <c r="AQ811" s="311"/>
      <c r="AR811" s="311"/>
      <c r="AS811" s="311"/>
      <c r="AT811" s="312"/>
      <c r="AU811" s="204"/>
      <c r="AV811" s="204"/>
      <c r="AW811" s="204"/>
      <c r="AX811" s="307" t="s">
        <v>862</v>
      </c>
      <c r="AY811" s="308"/>
      <c r="AZ811" s="308"/>
      <c r="BA811" s="308"/>
      <c r="BB811" s="308"/>
      <c r="BC811" s="308"/>
      <c r="BD811" s="308"/>
      <c r="BE811" s="308"/>
      <c r="BF811" s="308"/>
      <c r="BG811" s="308"/>
      <c r="BH811" s="308"/>
      <c r="BI811" s="308"/>
      <c r="BJ811" s="308"/>
      <c r="BK811" s="308"/>
      <c r="BL811" s="308"/>
      <c r="BM811" s="308"/>
      <c r="BN811" s="308"/>
      <c r="BO811" s="309"/>
      <c r="BP811" s="310">
        <v>16</v>
      </c>
      <c r="BQ811" s="311"/>
      <c r="BR811" s="311"/>
      <c r="BS811" s="311"/>
      <c r="BT811" s="311"/>
      <c r="BU811" s="311"/>
      <c r="BV811" s="311"/>
      <c r="BW811" s="311"/>
      <c r="BX811" s="312"/>
      <c r="BY811" s="339">
        <v>18</v>
      </c>
      <c r="BZ811" s="339"/>
      <c r="CA811" s="339"/>
      <c r="CB811" s="339"/>
      <c r="CC811" s="339"/>
      <c r="CD811" s="339"/>
      <c r="CE811" s="339"/>
      <c r="CF811" s="339"/>
      <c r="CG811" s="339"/>
      <c r="CH811" s="339">
        <v>16.600000000000001</v>
      </c>
      <c r="CI811" s="339"/>
      <c r="CJ811" s="339"/>
      <c r="CK811" s="339"/>
      <c r="CL811" s="339"/>
      <c r="CM811" s="339"/>
      <c r="CN811" s="339"/>
      <c r="CO811" s="339"/>
      <c r="CP811" s="339"/>
      <c r="CQ811" s="7"/>
    </row>
    <row r="812" spans="4:95" ht="13.5" customHeight="1" x14ac:dyDescent="0.35">
      <c r="D812" s="313" t="s">
        <v>867</v>
      </c>
      <c r="E812" s="314"/>
      <c r="F812" s="314"/>
      <c r="G812" s="314"/>
      <c r="H812" s="314"/>
      <c r="I812" s="314"/>
      <c r="J812" s="314"/>
      <c r="K812" s="314"/>
      <c r="L812" s="314"/>
      <c r="M812" s="314"/>
      <c r="N812" s="314"/>
      <c r="O812" s="314"/>
      <c r="P812" s="314"/>
      <c r="Q812" s="314"/>
      <c r="R812" s="314"/>
      <c r="S812" s="314"/>
      <c r="T812" s="314"/>
      <c r="U812" s="314"/>
      <c r="V812" s="314"/>
      <c r="W812" s="314"/>
      <c r="X812" s="314"/>
      <c r="Y812" s="314"/>
      <c r="Z812" s="314"/>
      <c r="AA812" s="314"/>
      <c r="AB812" s="315"/>
      <c r="AC812" s="310">
        <f t="shared" ref="AC812:AC828" si="31">BP812+BY812+CH812</f>
        <v>83.3</v>
      </c>
      <c r="AD812" s="311"/>
      <c r="AE812" s="311"/>
      <c r="AF812" s="311"/>
      <c r="AG812" s="311"/>
      <c r="AH812" s="311"/>
      <c r="AI812" s="311"/>
      <c r="AJ812" s="311"/>
      <c r="AK812" s="311"/>
      <c r="AL812" s="311"/>
      <c r="AM812" s="311"/>
      <c r="AN812" s="311"/>
      <c r="AO812" s="311"/>
      <c r="AP812" s="311"/>
      <c r="AQ812" s="311"/>
      <c r="AR812" s="311"/>
      <c r="AS812" s="311"/>
      <c r="AT812" s="312"/>
      <c r="AU812" s="204"/>
      <c r="AV812" s="204"/>
      <c r="AW812" s="204"/>
      <c r="AX812" s="307" t="s">
        <v>862</v>
      </c>
      <c r="AY812" s="308"/>
      <c r="AZ812" s="308"/>
      <c r="BA812" s="308"/>
      <c r="BB812" s="308"/>
      <c r="BC812" s="308"/>
      <c r="BD812" s="308"/>
      <c r="BE812" s="308"/>
      <c r="BF812" s="308"/>
      <c r="BG812" s="308"/>
      <c r="BH812" s="308"/>
      <c r="BI812" s="308"/>
      <c r="BJ812" s="308"/>
      <c r="BK812" s="308"/>
      <c r="BL812" s="308"/>
      <c r="BM812" s="308"/>
      <c r="BN812" s="308"/>
      <c r="BO812" s="309"/>
      <c r="BP812" s="310">
        <v>64</v>
      </c>
      <c r="BQ812" s="311"/>
      <c r="BR812" s="311"/>
      <c r="BS812" s="311"/>
      <c r="BT812" s="311"/>
      <c r="BU812" s="311"/>
      <c r="BV812" s="311"/>
      <c r="BW812" s="311"/>
      <c r="BX812" s="312"/>
      <c r="BY812" s="339">
        <v>11</v>
      </c>
      <c r="BZ812" s="339"/>
      <c r="CA812" s="339"/>
      <c r="CB812" s="339"/>
      <c r="CC812" s="339"/>
      <c r="CD812" s="339"/>
      <c r="CE812" s="339"/>
      <c r="CF812" s="339"/>
      <c r="CG812" s="339"/>
      <c r="CH812" s="339">
        <v>8.3000000000000007</v>
      </c>
      <c r="CI812" s="339"/>
      <c r="CJ812" s="339"/>
      <c r="CK812" s="339"/>
      <c r="CL812" s="339"/>
      <c r="CM812" s="339"/>
      <c r="CN812" s="339"/>
      <c r="CO812" s="339"/>
      <c r="CP812" s="339"/>
      <c r="CQ812" s="7"/>
    </row>
    <row r="813" spans="4:95" ht="16.5" customHeight="1" x14ac:dyDescent="0.35">
      <c r="D813" s="313" t="s">
        <v>868</v>
      </c>
      <c r="E813" s="314"/>
      <c r="F813" s="314"/>
      <c r="G813" s="314"/>
      <c r="H813" s="314"/>
      <c r="I813" s="314"/>
      <c r="J813" s="314"/>
      <c r="K813" s="314"/>
      <c r="L813" s="314"/>
      <c r="M813" s="314"/>
      <c r="N813" s="314"/>
      <c r="O813" s="314"/>
      <c r="P813" s="314"/>
      <c r="Q813" s="314"/>
      <c r="R813" s="314"/>
      <c r="S813" s="314"/>
      <c r="T813" s="314"/>
      <c r="U813" s="314"/>
      <c r="V813" s="314"/>
      <c r="W813" s="314"/>
      <c r="X813" s="314"/>
      <c r="Y813" s="314"/>
      <c r="Z813" s="314"/>
      <c r="AA813" s="314"/>
      <c r="AB813" s="315"/>
      <c r="AC813" s="310">
        <f t="shared" si="31"/>
        <v>75.2</v>
      </c>
      <c r="AD813" s="311"/>
      <c r="AE813" s="311"/>
      <c r="AF813" s="311"/>
      <c r="AG813" s="311"/>
      <c r="AH813" s="311"/>
      <c r="AI813" s="311"/>
      <c r="AJ813" s="311"/>
      <c r="AK813" s="311"/>
      <c r="AL813" s="311"/>
      <c r="AM813" s="311"/>
      <c r="AN813" s="311"/>
      <c r="AO813" s="311"/>
      <c r="AP813" s="311"/>
      <c r="AQ813" s="311"/>
      <c r="AR813" s="311"/>
      <c r="AS813" s="311"/>
      <c r="AT813" s="312"/>
      <c r="AU813" s="204"/>
      <c r="AV813" s="204"/>
      <c r="AW813" s="204"/>
      <c r="AX813" s="307" t="s">
        <v>862</v>
      </c>
      <c r="AY813" s="308"/>
      <c r="AZ813" s="308"/>
      <c r="BA813" s="308"/>
      <c r="BB813" s="308"/>
      <c r="BC813" s="308"/>
      <c r="BD813" s="308"/>
      <c r="BE813" s="308"/>
      <c r="BF813" s="308"/>
      <c r="BG813" s="308"/>
      <c r="BH813" s="308"/>
      <c r="BI813" s="308"/>
      <c r="BJ813" s="308"/>
      <c r="BK813" s="308"/>
      <c r="BL813" s="308"/>
      <c r="BM813" s="308"/>
      <c r="BN813" s="308"/>
      <c r="BO813" s="309"/>
      <c r="BP813" s="310">
        <v>32</v>
      </c>
      <c r="BQ813" s="311"/>
      <c r="BR813" s="311"/>
      <c r="BS813" s="311"/>
      <c r="BT813" s="311"/>
      <c r="BU813" s="311"/>
      <c r="BV813" s="311"/>
      <c r="BW813" s="311"/>
      <c r="BX813" s="312"/>
      <c r="BY813" s="339">
        <v>38</v>
      </c>
      <c r="BZ813" s="339"/>
      <c r="CA813" s="339"/>
      <c r="CB813" s="339"/>
      <c r="CC813" s="339"/>
      <c r="CD813" s="339"/>
      <c r="CE813" s="339"/>
      <c r="CF813" s="339"/>
      <c r="CG813" s="339"/>
      <c r="CH813" s="339">
        <v>5.2</v>
      </c>
      <c r="CI813" s="339"/>
      <c r="CJ813" s="339"/>
      <c r="CK813" s="339"/>
      <c r="CL813" s="339"/>
      <c r="CM813" s="339"/>
      <c r="CN813" s="339"/>
      <c r="CO813" s="339"/>
      <c r="CP813" s="339"/>
      <c r="CQ813" s="7"/>
    </row>
    <row r="814" spans="4:95" ht="16.5" customHeight="1" x14ac:dyDescent="0.35">
      <c r="D814" s="313" t="s">
        <v>869</v>
      </c>
      <c r="E814" s="314"/>
      <c r="F814" s="314"/>
      <c r="G814" s="314"/>
      <c r="H814" s="314"/>
      <c r="I814" s="314"/>
      <c r="J814" s="314"/>
      <c r="K814" s="314"/>
      <c r="L814" s="314"/>
      <c r="M814" s="314"/>
      <c r="N814" s="314"/>
      <c r="O814" s="314"/>
      <c r="P814" s="314"/>
      <c r="Q814" s="314"/>
      <c r="R814" s="314"/>
      <c r="S814" s="314"/>
      <c r="T814" s="314"/>
      <c r="U814" s="314"/>
      <c r="V814" s="314"/>
      <c r="W814" s="314"/>
      <c r="X814" s="314"/>
      <c r="Y814" s="314"/>
      <c r="Z814" s="314"/>
      <c r="AA814" s="314"/>
      <c r="AB814" s="315"/>
      <c r="AC814" s="310">
        <f t="shared" si="31"/>
        <v>107.3</v>
      </c>
      <c r="AD814" s="311"/>
      <c r="AE814" s="311"/>
      <c r="AF814" s="311"/>
      <c r="AG814" s="311"/>
      <c r="AH814" s="311"/>
      <c r="AI814" s="311"/>
      <c r="AJ814" s="311"/>
      <c r="AK814" s="311"/>
      <c r="AL814" s="311"/>
      <c r="AM814" s="311"/>
      <c r="AN814" s="311"/>
      <c r="AO814" s="311"/>
      <c r="AP814" s="311"/>
      <c r="AQ814" s="311"/>
      <c r="AR814" s="311"/>
      <c r="AS814" s="311"/>
      <c r="AT814" s="312"/>
      <c r="AU814" s="204"/>
      <c r="AV814" s="204"/>
      <c r="AW814" s="204"/>
      <c r="AX814" s="307" t="s">
        <v>862</v>
      </c>
      <c r="AY814" s="308"/>
      <c r="AZ814" s="308"/>
      <c r="BA814" s="308"/>
      <c r="BB814" s="308"/>
      <c r="BC814" s="308"/>
      <c r="BD814" s="308"/>
      <c r="BE814" s="308"/>
      <c r="BF814" s="308"/>
      <c r="BG814" s="308"/>
      <c r="BH814" s="308"/>
      <c r="BI814" s="308"/>
      <c r="BJ814" s="308"/>
      <c r="BK814" s="308"/>
      <c r="BL814" s="308"/>
      <c r="BM814" s="308"/>
      <c r="BN814" s="308"/>
      <c r="BO814" s="309"/>
      <c r="BP814" s="310">
        <v>38</v>
      </c>
      <c r="BQ814" s="311"/>
      <c r="BR814" s="311"/>
      <c r="BS814" s="311"/>
      <c r="BT814" s="311"/>
      <c r="BU814" s="311"/>
      <c r="BV814" s="311"/>
      <c r="BW814" s="311"/>
      <c r="BX814" s="312"/>
      <c r="BY814" s="339">
        <v>58</v>
      </c>
      <c r="BZ814" s="339"/>
      <c r="CA814" s="339"/>
      <c r="CB814" s="339"/>
      <c r="CC814" s="339"/>
      <c r="CD814" s="339"/>
      <c r="CE814" s="339"/>
      <c r="CF814" s="339"/>
      <c r="CG814" s="339"/>
      <c r="CH814" s="339">
        <v>11.3</v>
      </c>
      <c r="CI814" s="339"/>
      <c r="CJ814" s="339"/>
      <c r="CK814" s="339"/>
      <c r="CL814" s="339"/>
      <c r="CM814" s="339"/>
      <c r="CN814" s="339"/>
      <c r="CO814" s="339"/>
      <c r="CP814" s="339"/>
      <c r="CQ814" s="7"/>
    </row>
    <row r="815" spans="4:95" ht="16.5" customHeight="1" x14ac:dyDescent="0.35">
      <c r="D815" s="313" t="s">
        <v>870</v>
      </c>
      <c r="E815" s="314"/>
      <c r="F815" s="314"/>
      <c r="G815" s="314"/>
      <c r="H815" s="314"/>
      <c r="I815" s="314"/>
      <c r="J815" s="314"/>
      <c r="K815" s="314"/>
      <c r="L815" s="314"/>
      <c r="M815" s="314"/>
      <c r="N815" s="314"/>
      <c r="O815" s="314"/>
      <c r="P815" s="314"/>
      <c r="Q815" s="314"/>
      <c r="R815" s="314"/>
      <c r="S815" s="314"/>
      <c r="T815" s="314"/>
      <c r="U815" s="314"/>
      <c r="V815" s="314"/>
      <c r="W815" s="314"/>
      <c r="X815" s="314"/>
      <c r="Y815" s="314"/>
      <c r="Z815" s="314"/>
      <c r="AA815" s="314"/>
      <c r="AB815" s="315"/>
      <c r="AC815" s="310">
        <f t="shared" si="31"/>
        <v>95.8</v>
      </c>
      <c r="AD815" s="311"/>
      <c r="AE815" s="311"/>
      <c r="AF815" s="311"/>
      <c r="AG815" s="311"/>
      <c r="AH815" s="311"/>
      <c r="AI815" s="311"/>
      <c r="AJ815" s="311"/>
      <c r="AK815" s="311"/>
      <c r="AL815" s="311"/>
      <c r="AM815" s="311"/>
      <c r="AN815" s="311"/>
      <c r="AO815" s="311"/>
      <c r="AP815" s="311"/>
      <c r="AQ815" s="311"/>
      <c r="AR815" s="311"/>
      <c r="AS815" s="311"/>
      <c r="AT815" s="312"/>
      <c r="AU815" s="204"/>
      <c r="AV815" s="204"/>
      <c r="AW815" s="204"/>
      <c r="AX815" s="307" t="s">
        <v>862</v>
      </c>
      <c r="AY815" s="308"/>
      <c r="AZ815" s="308"/>
      <c r="BA815" s="308"/>
      <c r="BB815" s="308"/>
      <c r="BC815" s="308"/>
      <c r="BD815" s="308"/>
      <c r="BE815" s="308"/>
      <c r="BF815" s="308"/>
      <c r="BG815" s="308"/>
      <c r="BH815" s="308"/>
      <c r="BI815" s="308"/>
      <c r="BJ815" s="308"/>
      <c r="BK815" s="308"/>
      <c r="BL815" s="308"/>
      <c r="BM815" s="308"/>
      <c r="BN815" s="308"/>
      <c r="BO815" s="309"/>
      <c r="BP815" s="310">
        <v>16</v>
      </c>
      <c r="BQ815" s="311"/>
      <c r="BR815" s="311"/>
      <c r="BS815" s="311"/>
      <c r="BT815" s="311"/>
      <c r="BU815" s="311"/>
      <c r="BV815" s="311"/>
      <c r="BW815" s="311"/>
      <c r="BX815" s="312"/>
      <c r="BY815" s="339">
        <v>69</v>
      </c>
      <c r="BZ815" s="339"/>
      <c r="CA815" s="339"/>
      <c r="CB815" s="339"/>
      <c r="CC815" s="339"/>
      <c r="CD815" s="339"/>
      <c r="CE815" s="339"/>
      <c r="CF815" s="339"/>
      <c r="CG815" s="339"/>
      <c r="CH815" s="339">
        <v>10.8</v>
      </c>
      <c r="CI815" s="339"/>
      <c r="CJ815" s="339"/>
      <c r="CK815" s="339"/>
      <c r="CL815" s="339"/>
      <c r="CM815" s="339"/>
      <c r="CN815" s="339"/>
      <c r="CO815" s="339"/>
      <c r="CP815" s="339"/>
      <c r="CQ815" s="7"/>
    </row>
    <row r="816" spans="4:95" ht="16.5" customHeight="1" x14ac:dyDescent="0.35">
      <c r="D816" s="313" t="s">
        <v>871</v>
      </c>
      <c r="E816" s="314"/>
      <c r="F816" s="314"/>
      <c r="G816" s="314"/>
      <c r="H816" s="314"/>
      <c r="I816" s="314"/>
      <c r="J816" s="314"/>
      <c r="K816" s="314"/>
      <c r="L816" s="314"/>
      <c r="M816" s="314"/>
      <c r="N816" s="314"/>
      <c r="O816" s="314"/>
      <c r="P816" s="314"/>
      <c r="Q816" s="314"/>
      <c r="R816" s="314"/>
      <c r="S816" s="314"/>
      <c r="T816" s="314"/>
      <c r="U816" s="314"/>
      <c r="V816" s="314"/>
      <c r="W816" s="314"/>
      <c r="X816" s="314"/>
      <c r="Y816" s="314"/>
      <c r="Z816" s="314"/>
      <c r="AA816" s="314"/>
      <c r="AB816" s="315"/>
      <c r="AC816" s="310">
        <f t="shared" si="31"/>
        <v>28.6</v>
      </c>
      <c r="AD816" s="311"/>
      <c r="AE816" s="311"/>
      <c r="AF816" s="311"/>
      <c r="AG816" s="311"/>
      <c r="AH816" s="311"/>
      <c r="AI816" s="311"/>
      <c r="AJ816" s="311"/>
      <c r="AK816" s="311"/>
      <c r="AL816" s="311"/>
      <c r="AM816" s="311"/>
      <c r="AN816" s="311"/>
      <c r="AO816" s="311"/>
      <c r="AP816" s="311"/>
      <c r="AQ816" s="311"/>
      <c r="AR816" s="311"/>
      <c r="AS816" s="311"/>
      <c r="AT816" s="312"/>
      <c r="AU816" s="204"/>
      <c r="AV816" s="204"/>
      <c r="AW816" s="204"/>
      <c r="AX816" s="307" t="s">
        <v>862</v>
      </c>
      <c r="AY816" s="308"/>
      <c r="AZ816" s="308"/>
      <c r="BA816" s="308"/>
      <c r="BB816" s="308"/>
      <c r="BC816" s="308"/>
      <c r="BD816" s="308"/>
      <c r="BE816" s="308"/>
      <c r="BF816" s="308"/>
      <c r="BG816" s="308"/>
      <c r="BH816" s="308"/>
      <c r="BI816" s="308"/>
      <c r="BJ816" s="308"/>
      <c r="BK816" s="308"/>
      <c r="BL816" s="308"/>
      <c r="BM816" s="308"/>
      <c r="BN816" s="308"/>
      <c r="BO816" s="309"/>
      <c r="BP816" s="310"/>
      <c r="BQ816" s="311"/>
      <c r="BR816" s="311"/>
      <c r="BS816" s="311"/>
      <c r="BT816" s="311"/>
      <c r="BU816" s="311"/>
      <c r="BV816" s="311"/>
      <c r="BW816" s="311"/>
      <c r="BX816" s="312"/>
      <c r="BY816" s="339">
        <v>28.6</v>
      </c>
      <c r="BZ816" s="339"/>
      <c r="CA816" s="339"/>
      <c r="CB816" s="339"/>
      <c r="CC816" s="339"/>
      <c r="CD816" s="339"/>
      <c r="CE816" s="339"/>
      <c r="CF816" s="339"/>
      <c r="CG816" s="339"/>
      <c r="CH816" s="339"/>
      <c r="CI816" s="339"/>
      <c r="CJ816" s="339"/>
      <c r="CK816" s="339"/>
      <c r="CL816" s="339"/>
      <c r="CM816" s="339"/>
      <c r="CN816" s="339"/>
      <c r="CO816" s="339"/>
      <c r="CP816" s="339"/>
      <c r="CQ816" s="7"/>
    </row>
    <row r="817" spans="4:95" ht="16.5" customHeight="1" x14ac:dyDescent="0.35">
      <c r="D817" s="313" t="s">
        <v>872</v>
      </c>
      <c r="E817" s="314"/>
      <c r="F817" s="314"/>
      <c r="G817" s="314"/>
      <c r="H817" s="314"/>
      <c r="I817" s="314"/>
      <c r="J817" s="314"/>
      <c r="K817" s="314"/>
      <c r="L817" s="314"/>
      <c r="M817" s="314"/>
      <c r="N817" s="314"/>
      <c r="O817" s="314"/>
      <c r="P817" s="314"/>
      <c r="Q817" s="314"/>
      <c r="R817" s="314"/>
      <c r="S817" s="314"/>
      <c r="T817" s="314"/>
      <c r="U817" s="314"/>
      <c r="V817" s="314"/>
      <c r="W817" s="314"/>
      <c r="X817" s="314"/>
      <c r="Y817" s="314"/>
      <c r="Z817" s="314"/>
      <c r="AA817" s="314"/>
      <c r="AB817" s="315"/>
      <c r="AC817" s="310">
        <f t="shared" si="31"/>
        <v>112</v>
      </c>
      <c r="AD817" s="311"/>
      <c r="AE817" s="311"/>
      <c r="AF817" s="311"/>
      <c r="AG817" s="311"/>
      <c r="AH817" s="311"/>
      <c r="AI817" s="311"/>
      <c r="AJ817" s="311"/>
      <c r="AK817" s="311"/>
      <c r="AL817" s="311"/>
      <c r="AM817" s="311"/>
      <c r="AN817" s="311"/>
      <c r="AO817" s="311"/>
      <c r="AP817" s="311"/>
      <c r="AQ817" s="311"/>
      <c r="AR817" s="311"/>
      <c r="AS817" s="311"/>
      <c r="AT817" s="312"/>
      <c r="AU817" s="204"/>
      <c r="AV817" s="204"/>
      <c r="AW817" s="204"/>
      <c r="AX817" s="307" t="s">
        <v>862</v>
      </c>
      <c r="AY817" s="308"/>
      <c r="AZ817" s="308"/>
      <c r="BA817" s="308"/>
      <c r="BB817" s="308"/>
      <c r="BC817" s="308"/>
      <c r="BD817" s="308"/>
      <c r="BE817" s="308"/>
      <c r="BF817" s="308"/>
      <c r="BG817" s="308"/>
      <c r="BH817" s="308"/>
      <c r="BI817" s="308"/>
      <c r="BJ817" s="308"/>
      <c r="BK817" s="308"/>
      <c r="BL817" s="308"/>
      <c r="BM817" s="308"/>
      <c r="BN817" s="308"/>
      <c r="BO817" s="309"/>
      <c r="BP817" s="310">
        <v>92</v>
      </c>
      <c r="BQ817" s="311"/>
      <c r="BR817" s="311"/>
      <c r="BS817" s="311"/>
      <c r="BT817" s="311"/>
      <c r="BU817" s="311"/>
      <c r="BV817" s="311"/>
      <c r="BW817" s="311"/>
      <c r="BX817" s="312"/>
      <c r="BY817" s="339">
        <v>20</v>
      </c>
      <c r="BZ817" s="339"/>
      <c r="CA817" s="339"/>
      <c r="CB817" s="339"/>
      <c r="CC817" s="339"/>
      <c r="CD817" s="339"/>
      <c r="CE817" s="339"/>
      <c r="CF817" s="339"/>
      <c r="CG817" s="339"/>
      <c r="CH817" s="339"/>
      <c r="CI817" s="339"/>
      <c r="CJ817" s="339"/>
      <c r="CK817" s="339"/>
      <c r="CL817" s="339"/>
      <c r="CM817" s="339"/>
      <c r="CN817" s="339"/>
      <c r="CO817" s="339"/>
      <c r="CP817" s="339"/>
      <c r="CQ817" s="7"/>
    </row>
    <row r="818" spans="4:95" ht="16.5" customHeight="1" x14ac:dyDescent="0.35">
      <c r="D818" s="313" t="s">
        <v>873</v>
      </c>
      <c r="E818" s="314"/>
      <c r="F818" s="314"/>
      <c r="G818" s="314"/>
      <c r="H818" s="314"/>
      <c r="I818" s="314"/>
      <c r="J818" s="314"/>
      <c r="K818" s="314"/>
      <c r="L818" s="314"/>
      <c r="M818" s="314"/>
      <c r="N818" s="314"/>
      <c r="O818" s="314"/>
      <c r="P818" s="314"/>
      <c r="Q818" s="314"/>
      <c r="R818" s="314"/>
      <c r="S818" s="314"/>
      <c r="T818" s="314"/>
      <c r="U818" s="314"/>
      <c r="V818" s="314"/>
      <c r="W818" s="314"/>
      <c r="X818" s="314"/>
      <c r="Y818" s="314"/>
      <c r="Z818" s="314"/>
      <c r="AA818" s="314"/>
      <c r="AB818" s="315"/>
      <c r="AC818" s="310">
        <f t="shared" si="31"/>
        <v>38.799999999999997</v>
      </c>
      <c r="AD818" s="311"/>
      <c r="AE818" s="311"/>
      <c r="AF818" s="311"/>
      <c r="AG818" s="311"/>
      <c r="AH818" s="311"/>
      <c r="AI818" s="311"/>
      <c r="AJ818" s="311"/>
      <c r="AK818" s="311"/>
      <c r="AL818" s="311"/>
      <c r="AM818" s="311"/>
      <c r="AN818" s="311"/>
      <c r="AO818" s="311"/>
      <c r="AP818" s="311"/>
      <c r="AQ818" s="311"/>
      <c r="AR818" s="311"/>
      <c r="AS818" s="311"/>
      <c r="AT818" s="312"/>
      <c r="AU818" s="204"/>
      <c r="AV818" s="204"/>
      <c r="AW818" s="204"/>
      <c r="AX818" s="307" t="s">
        <v>862</v>
      </c>
      <c r="AY818" s="308"/>
      <c r="AZ818" s="308"/>
      <c r="BA818" s="308"/>
      <c r="BB818" s="308"/>
      <c r="BC818" s="308"/>
      <c r="BD818" s="308"/>
      <c r="BE818" s="308"/>
      <c r="BF818" s="308"/>
      <c r="BG818" s="308"/>
      <c r="BH818" s="308"/>
      <c r="BI818" s="308"/>
      <c r="BJ818" s="308"/>
      <c r="BK818" s="308"/>
      <c r="BL818" s="308"/>
      <c r="BM818" s="308"/>
      <c r="BN818" s="308"/>
      <c r="BO818" s="309"/>
      <c r="BP818" s="310"/>
      <c r="BQ818" s="311"/>
      <c r="BR818" s="311"/>
      <c r="BS818" s="311"/>
      <c r="BT818" s="311"/>
      <c r="BU818" s="311"/>
      <c r="BV818" s="311"/>
      <c r="BW818" s="311"/>
      <c r="BX818" s="312"/>
      <c r="BY818" s="339">
        <v>38.799999999999997</v>
      </c>
      <c r="BZ818" s="339"/>
      <c r="CA818" s="339"/>
      <c r="CB818" s="339"/>
      <c r="CC818" s="339"/>
      <c r="CD818" s="339"/>
      <c r="CE818" s="339"/>
      <c r="CF818" s="339"/>
      <c r="CG818" s="339"/>
      <c r="CH818" s="339"/>
      <c r="CI818" s="339"/>
      <c r="CJ818" s="339"/>
      <c r="CK818" s="339"/>
      <c r="CL818" s="339"/>
      <c r="CM818" s="339"/>
      <c r="CN818" s="339"/>
      <c r="CO818" s="339"/>
      <c r="CP818" s="339"/>
      <c r="CQ818" s="7"/>
    </row>
    <row r="819" spans="4:95" ht="16.5" customHeight="1" x14ac:dyDescent="0.35">
      <c r="D819" s="313" t="s">
        <v>874</v>
      </c>
      <c r="E819" s="314"/>
      <c r="F819" s="314"/>
      <c r="G819" s="314"/>
      <c r="H819" s="314"/>
      <c r="I819" s="314"/>
      <c r="J819" s="314"/>
      <c r="K819" s="314"/>
      <c r="L819" s="314"/>
      <c r="M819" s="314"/>
      <c r="N819" s="314"/>
      <c r="O819" s="314"/>
      <c r="P819" s="314"/>
      <c r="Q819" s="314"/>
      <c r="R819" s="314"/>
      <c r="S819" s="314"/>
      <c r="T819" s="314"/>
      <c r="U819" s="314"/>
      <c r="V819" s="314"/>
      <c r="W819" s="314"/>
      <c r="X819" s="314"/>
      <c r="Y819" s="314"/>
      <c r="Z819" s="314"/>
      <c r="AA819" s="314"/>
      <c r="AB819" s="315"/>
      <c r="AC819" s="310">
        <f t="shared" si="31"/>
        <v>56.5</v>
      </c>
      <c r="AD819" s="311"/>
      <c r="AE819" s="311"/>
      <c r="AF819" s="311"/>
      <c r="AG819" s="311"/>
      <c r="AH819" s="311"/>
      <c r="AI819" s="311"/>
      <c r="AJ819" s="311"/>
      <c r="AK819" s="311"/>
      <c r="AL819" s="311"/>
      <c r="AM819" s="311"/>
      <c r="AN819" s="311"/>
      <c r="AO819" s="311"/>
      <c r="AP819" s="311"/>
      <c r="AQ819" s="311"/>
      <c r="AR819" s="311"/>
      <c r="AS819" s="311"/>
      <c r="AT819" s="312"/>
      <c r="AU819" s="204"/>
      <c r="AV819" s="204"/>
      <c r="AW819" s="204"/>
      <c r="AX819" s="307" t="s">
        <v>862</v>
      </c>
      <c r="AY819" s="308"/>
      <c r="AZ819" s="308"/>
      <c r="BA819" s="308"/>
      <c r="BB819" s="308"/>
      <c r="BC819" s="308"/>
      <c r="BD819" s="308"/>
      <c r="BE819" s="308"/>
      <c r="BF819" s="308"/>
      <c r="BG819" s="308"/>
      <c r="BH819" s="308"/>
      <c r="BI819" s="308"/>
      <c r="BJ819" s="308"/>
      <c r="BK819" s="308"/>
      <c r="BL819" s="308"/>
      <c r="BM819" s="308"/>
      <c r="BN819" s="308"/>
      <c r="BO819" s="309"/>
      <c r="BP819" s="310">
        <v>56.5</v>
      </c>
      <c r="BQ819" s="311"/>
      <c r="BR819" s="311"/>
      <c r="BS819" s="311"/>
      <c r="BT819" s="311"/>
      <c r="BU819" s="311"/>
      <c r="BV819" s="311"/>
      <c r="BW819" s="311"/>
      <c r="BX819" s="312"/>
      <c r="BY819" s="339"/>
      <c r="BZ819" s="339"/>
      <c r="CA819" s="339"/>
      <c r="CB819" s="339"/>
      <c r="CC819" s="339"/>
      <c r="CD819" s="339"/>
      <c r="CE819" s="339"/>
      <c r="CF819" s="339"/>
      <c r="CG819" s="339"/>
      <c r="CH819" s="339"/>
      <c r="CI819" s="339"/>
      <c r="CJ819" s="339"/>
      <c r="CK819" s="339"/>
      <c r="CL819" s="339"/>
      <c r="CM819" s="339"/>
      <c r="CN819" s="339"/>
      <c r="CO819" s="339"/>
      <c r="CP819" s="339"/>
      <c r="CQ819" s="7"/>
    </row>
    <row r="820" spans="4:95" ht="16.5" customHeight="1" x14ac:dyDescent="0.35">
      <c r="D820" s="313" t="s">
        <v>875</v>
      </c>
      <c r="E820" s="314"/>
      <c r="F820" s="314"/>
      <c r="G820" s="314"/>
      <c r="H820" s="314"/>
      <c r="I820" s="314"/>
      <c r="J820" s="314"/>
      <c r="K820" s="314"/>
      <c r="L820" s="314"/>
      <c r="M820" s="314"/>
      <c r="N820" s="314"/>
      <c r="O820" s="314"/>
      <c r="P820" s="314"/>
      <c r="Q820" s="314"/>
      <c r="R820" s="314"/>
      <c r="S820" s="314"/>
      <c r="T820" s="314"/>
      <c r="U820" s="314"/>
      <c r="V820" s="314"/>
      <c r="W820" s="314"/>
      <c r="X820" s="314"/>
      <c r="Y820" s="314"/>
      <c r="Z820" s="314"/>
      <c r="AA820" s="314"/>
      <c r="AB820" s="315"/>
      <c r="AC820" s="310">
        <f t="shared" si="31"/>
        <v>118.56</v>
      </c>
      <c r="AD820" s="311"/>
      <c r="AE820" s="311"/>
      <c r="AF820" s="311"/>
      <c r="AG820" s="311"/>
      <c r="AH820" s="311"/>
      <c r="AI820" s="311"/>
      <c r="AJ820" s="311"/>
      <c r="AK820" s="311"/>
      <c r="AL820" s="311"/>
      <c r="AM820" s="311"/>
      <c r="AN820" s="311"/>
      <c r="AO820" s="311"/>
      <c r="AP820" s="311"/>
      <c r="AQ820" s="311"/>
      <c r="AR820" s="311"/>
      <c r="AS820" s="311"/>
      <c r="AT820" s="312"/>
      <c r="AU820" s="204"/>
      <c r="AV820" s="204"/>
      <c r="AW820" s="204"/>
      <c r="AX820" s="307" t="s">
        <v>862</v>
      </c>
      <c r="AY820" s="308"/>
      <c r="AZ820" s="308"/>
      <c r="BA820" s="308"/>
      <c r="BB820" s="308"/>
      <c r="BC820" s="308"/>
      <c r="BD820" s="308"/>
      <c r="BE820" s="308"/>
      <c r="BF820" s="308"/>
      <c r="BG820" s="308"/>
      <c r="BH820" s="308"/>
      <c r="BI820" s="308"/>
      <c r="BJ820" s="308"/>
      <c r="BK820" s="308"/>
      <c r="BL820" s="308"/>
      <c r="BM820" s="308"/>
      <c r="BN820" s="308"/>
      <c r="BO820" s="309"/>
      <c r="BP820" s="310">
        <v>32</v>
      </c>
      <c r="BQ820" s="311"/>
      <c r="BR820" s="311"/>
      <c r="BS820" s="311"/>
      <c r="BT820" s="311"/>
      <c r="BU820" s="311"/>
      <c r="BV820" s="311"/>
      <c r="BW820" s="311"/>
      <c r="BX820" s="312"/>
      <c r="BY820" s="339">
        <v>82</v>
      </c>
      <c r="BZ820" s="339"/>
      <c r="CA820" s="339"/>
      <c r="CB820" s="339"/>
      <c r="CC820" s="339"/>
      <c r="CD820" s="339"/>
      <c r="CE820" s="339"/>
      <c r="CF820" s="339"/>
      <c r="CG820" s="339"/>
      <c r="CH820" s="339">
        <v>4.5599999999999996</v>
      </c>
      <c r="CI820" s="339"/>
      <c r="CJ820" s="339"/>
      <c r="CK820" s="339"/>
      <c r="CL820" s="339"/>
      <c r="CM820" s="339"/>
      <c r="CN820" s="339"/>
      <c r="CO820" s="339"/>
      <c r="CP820" s="339"/>
      <c r="CQ820" s="7"/>
    </row>
    <row r="821" spans="4:95" ht="16.5" customHeight="1" x14ac:dyDescent="0.35">
      <c r="D821" s="313" t="s">
        <v>876</v>
      </c>
      <c r="E821" s="314"/>
      <c r="F821" s="314"/>
      <c r="G821" s="314"/>
      <c r="H821" s="314"/>
      <c r="I821" s="314"/>
      <c r="J821" s="314"/>
      <c r="K821" s="314"/>
      <c r="L821" s="314"/>
      <c r="M821" s="314"/>
      <c r="N821" s="314"/>
      <c r="O821" s="314"/>
      <c r="P821" s="314"/>
      <c r="Q821" s="314"/>
      <c r="R821" s="314"/>
      <c r="S821" s="314"/>
      <c r="T821" s="314"/>
      <c r="U821" s="314"/>
      <c r="V821" s="314"/>
      <c r="W821" s="314"/>
      <c r="X821" s="314"/>
      <c r="Y821" s="314"/>
      <c r="Z821" s="314"/>
      <c r="AA821" s="314"/>
      <c r="AB821" s="315"/>
      <c r="AC821" s="310">
        <f t="shared" si="31"/>
        <v>57.6</v>
      </c>
      <c r="AD821" s="311"/>
      <c r="AE821" s="311"/>
      <c r="AF821" s="311"/>
      <c r="AG821" s="311"/>
      <c r="AH821" s="311"/>
      <c r="AI821" s="311"/>
      <c r="AJ821" s="311"/>
      <c r="AK821" s="311"/>
      <c r="AL821" s="311"/>
      <c r="AM821" s="311"/>
      <c r="AN821" s="311"/>
      <c r="AO821" s="311"/>
      <c r="AP821" s="311"/>
      <c r="AQ821" s="311"/>
      <c r="AR821" s="311"/>
      <c r="AS821" s="311"/>
      <c r="AT821" s="312"/>
      <c r="AU821" s="204"/>
      <c r="AV821" s="204"/>
      <c r="AW821" s="204"/>
      <c r="AX821" s="307" t="s">
        <v>862</v>
      </c>
      <c r="AY821" s="308"/>
      <c r="AZ821" s="308"/>
      <c r="BA821" s="308"/>
      <c r="BB821" s="308"/>
      <c r="BC821" s="308"/>
      <c r="BD821" s="308"/>
      <c r="BE821" s="308"/>
      <c r="BF821" s="308"/>
      <c r="BG821" s="308"/>
      <c r="BH821" s="308"/>
      <c r="BI821" s="308"/>
      <c r="BJ821" s="308"/>
      <c r="BK821" s="308"/>
      <c r="BL821" s="308"/>
      <c r="BM821" s="308"/>
      <c r="BN821" s="308"/>
      <c r="BO821" s="309"/>
      <c r="BP821" s="310"/>
      <c r="BQ821" s="311"/>
      <c r="BR821" s="311"/>
      <c r="BS821" s="311"/>
      <c r="BT821" s="311"/>
      <c r="BU821" s="311"/>
      <c r="BV821" s="311"/>
      <c r="BW821" s="311"/>
      <c r="BX821" s="312"/>
      <c r="BY821" s="339">
        <v>48</v>
      </c>
      <c r="BZ821" s="339"/>
      <c r="CA821" s="339"/>
      <c r="CB821" s="339"/>
      <c r="CC821" s="339"/>
      <c r="CD821" s="339"/>
      <c r="CE821" s="339"/>
      <c r="CF821" s="339"/>
      <c r="CG821" s="339"/>
      <c r="CH821" s="339">
        <v>9.6</v>
      </c>
      <c r="CI821" s="339"/>
      <c r="CJ821" s="339"/>
      <c r="CK821" s="339"/>
      <c r="CL821" s="339"/>
      <c r="CM821" s="339"/>
      <c r="CN821" s="339"/>
      <c r="CO821" s="339"/>
      <c r="CP821" s="339"/>
      <c r="CQ821" s="7"/>
    </row>
    <row r="822" spans="4:95" ht="14.25" customHeight="1" x14ac:dyDescent="0.35">
      <c r="D822" s="313" t="s">
        <v>877</v>
      </c>
      <c r="E822" s="314"/>
      <c r="F822" s="314"/>
      <c r="G822" s="314"/>
      <c r="H822" s="314"/>
      <c r="I822" s="314"/>
      <c r="J822" s="314"/>
      <c r="K822" s="314"/>
      <c r="L822" s="314"/>
      <c r="M822" s="314"/>
      <c r="N822" s="314"/>
      <c r="O822" s="314"/>
      <c r="P822" s="314"/>
      <c r="Q822" s="314"/>
      <c r="R822" s="314"/>
      <c r="S822" s="314"/>
      <c r="T822" s="314"/>
      <c r="U822" s="314"/>
      <c r="V822" s="314"/>
      <c r="W822" s="314"/>
      <c r="X822" s="314"/>
      <c r="Y822" s="314"/>
      <c r="Z822" s="314"/>
      <c r="AA822" s="314"/>
      <c r="AB822" s="315"/>
      <c r="AC822" s="310">
        <f t="shared" si="31"/>
        <v>277.5</v>
      </c>
      <c r="AD822" s="311"/>
      <c r="AE822" s="311"/>
      <c r="AF822" s="311"/>
      <c r="AG822" s="311"/>
      <c r="AH822" s="311"/>
      <c r="AI822" s="311"/>
      <c r="AJ822" s="311"/>
      <c r="AK822" s="311"/>
      <c r="AL822" s="311"/>
      <c r="AM822" s="311"/>
      <c r="AN822" s="311"/>
      <c r="AO822" s="311"/>
      <c r="AP822" s="311"/>
      <c r="AQ822" s="311"/>
      <c r="AR822" s="311"/>
      <c r="AS822" s="311"/>
      <c r="AT822" s="312"/>
      <c r="AU822" s="204"/>
      <c r="AV822" s="204"/>
      <c r="AW822" s="204"/>
      <c r="AX822" s="307" t="s">
        <v>862</v>
      </c>
      <c r="AY822" s="308"/>
      <c r="AZ822" s="308"/>
      <c r="BA822" s="308"/>
      <c r="BB822" s="308"/>
      <c r="BC822" s="308"/>
      <c r="BD822" s="308"/>
      <c r="BE822" s="308"/>
      <c r="BF822" s="308"/>
      <c r="BG822" s="308"/>
      <c r="BH822" s="308"/>
      <c r="BI822" s="308"/>
      <c r="BJ822" s="308"/>
      <c r="BK822" s="308"/>
      <c r="BL822" s="308"/>
      <c r="BM822" s="308"/>
      <c r="BN822" s="308"/>
      <c r="BO822" s="309"/>
      <c r="BP822" s="310">
        <v>82</v>
      </c>
      <c r="BQ822" s="311"/>
      <c r="BR822" s="311"/>
      <c r="BS822" s="311"/>
      <c r="BT822" s="311"/>
      <c r="BU822" s="311"/>
      <c r="BV822" s="311"/>
      <c r="BW822" s="311"/>
      <c r="BX822" s="312"/>
      <c r="BY822" s="339">
        <v>162</v>
      </c>
      <c r="BZ822" s="339"/>
      <c r="CA822" s="339"/>
      <c r="CB822" s="339"/>
      <c r="CC822" s="339"/>
      <c r="CD822" s="339"/>
      <c r="CE822" s="339"/>
      <c r="CF822" s="339"/>
      <c r="CG822" s="339"/>
      <c r="CH822" s="339">
        <v>33.5</v>
      </c>
      <c r="CI822" s="339"/>
      <c r="CJ822" s="339"/>
      <c r="CK822" s="339"/>
      <c r="CL822" s="339"/>
      <c r="CM822" s="339"/>
      <c r="CN822" s="339"/>
      <c r="CO822" s="339"/>
      <c r="CP822" s="339"/>
      <c r="CQ822" s="7"/>
    </row>
    <row r="823" spans="4:95" ht="14.25" customHeight="1" x14ac:dyDescent="0.35">
      <c r="D823" s="313" t="s">
        <v>878</v>
      </c>
      <c r="E823" s="314"/>
      <c r="F823" s="314"/>
      <c r="G823" s="314"/>
      <c r="H823" s="314"/>
      <c r="I823" s="314"/>
      <c r="J823" s="314"/>
      <c r="K823" s="314"/>
      <c r="L823" s="314"/>
      <c r="M823" s="314"/>
      <c r="N823" s="314"/>
      <c r="O823" s="314"/>
      <c r="P823" s="314"/>
      <c r="Q823" s="314"/>
      <c r="R823" s="314"/>
      <c r="S823" s="314"/>
      <c r="T823" s="314"/>
      <c r="U823" s="314"/>
      <c r="V823" s="314"/>
      <c r="W823" s="314"/>
      <c r="X823" s="314"/>
      <c r="Y823" s="314"/>
      <c r="Z823" s="314"/>
      <c r="AA823" s="314"/>
      <c r="AB823" s="315"/>
      <c r="AC823" s="310">
        <f t="shared" si="31"/>
        <v>593.6</v>
      </c>
      <c r="AD823" s="311"/>
      <c r="AE823" s="311"/>
      <c r="AF823" s="311"/>
      <c r="AG823" s="311"/>
      <c r="AH823" s="311"/>
      <c r="AI823" s="311"/>
      <c r="AJ823" s="311"/>
      <c r="AK823" s="311"/>
      <c r="AL823" s="311"/>
      <c r="AM823" s="311"/>
      <c r="AN823" s="311"/>
      <c r="AO823" s="311"/>
      <c r="AP823" s="311"/>
      <c r="AQ823" s="311"/>
      <c r="AR823" s="311"/>
      <c r="AS823" s="311"/>
      <c r="AT823" s="312"/>
      <c r="AU823" s="204"/>
      <c r="AV823" s="204"/>
      <c r="AW823" s="204"/>
      <c r="AX823" s="307" t="s">
        <v>862</v>
      </c>
      <c r="AY823" s="308"/>
      <c r="AZ823" s="308"/>
      <c r="BA823" s="308"/>
      <c r="BB823" s="308"/>
      <c r="BC823" s="308"/>
      <c r="BD823" s="308"/>
      <c r="BE823" s="308"/>
      <c r="BF823" s="308"/>
      <c r="BG823" s="308"/>
      <c r="BH823" s="308"/>
      <c r="BI823" s="308"/>
      <c r="BJ823" s="308"/>
      <c r="BK823" s="308"/>
      <c r="BL823" s="308"/>
      <c r="BM823" s="308"/>
      <c r="BN823" s="308"/>
      <c r="BO823" s="309"/>
      <c r="BP823" s="310">
        <v>332</v>
      </c>
      <c r="BQ823" s="311"/>
      <c r="BR823" s="311"/>
      <c r="BS823" s="311"/>
      <c r="BT823" s="311"/>
      <c r="BU823" s="311"/>
      <c r="BV823" s="311"/>
      <c r="BW823" s="311"/>
      <c r="BX823" s="312"/>
      <c r="BY823" s="339">
        <v>208</v>
      </c>
      <c r="BZ823" s="339"/>
      <c r="CA823" s="339"/>
      <c r="CB823" s="339"/>
      <c r="CC823" s="339"/>
      <c r="CD823" s="339"/>
      <c r="CE823" s="339"/>
      <c r="CF823" s="339"/>
      <c r="CG823" s="339"/>
      <c r="CH823" s="339">
        <v>53.6</v>
      </c>
      <c r="CI823" s="339"/>
      <c r="CJ823" s="339"/>
      <c r="CK823" s="339"/>
      <c r="CL823" s="339"/>
      <c r="CM823" s="339"/>
      <c r="CN823" s="339"/>
      <c r="CO823" s="339"/>
      <c r="CP823" s="339"/>
      <c r="CQ823" s="7"/>
    </row>
    <row r="824" spans="4:95" ht="14.25" customHeight="1" x14ac:dyDescent="0.35">
      <c r="D824" s="313" t="s">
        <v>879</v>
      </c>
      <c r="E824" s="314"/>
      <c r="F824" s="314"/>
      <c r="G824" s="314"/>
      <c r="H824" s="314"/>
      <c r="I824" s="314"/>
      <c r="J824" s="314"/>
      <c r="K824" s="314"/>
      <c r="L824" s="314"/>
      <c r="M824" s="314"/>
      <c r="N824" s="314"/>
      <c r="O824" s="314"/>
      <c r="P824" s="314"/>
      <c r="Q824" s="314"/>
      <c r="R824" s="314"/>
      <c r="S824" s="314"/>
      <c r="T824" s="314"/>
      <c r="U824" s="314"/>
      <c r="V824" s="314"/>
      <c r="W824" s="314"/>
      <c r="X824" s="314"/>
      <c r="Y824" s="314"/>
      <c r="Z824" s="314"/>
      <c r="AA824" s="314"/>
      <c r="AB824" s="315"/>
      <c r="AC824" s="310">
        <f t="shared" si="31"/>
        <v>218.5</v>
      </c>
      <c r="AD824" s="311"/>
      <c r="AE824" s="311"/>
      <c r="AF824" s="311"/>
      <c r="AG824" s="311"/>
      <c r="AH824" s="311"/>
      <c r="AI824" s="311"/>
      <c r="AJ824" s="311"/>
      <c r="AK824" s="311"/>
      <c r="AL824" s="311"/>
      <c r="AM824" s="311"/>
      <c r="AN824" s="311"/>
      <c r="AO824" s="311"/>
      <c r="AP824" s="311"/>
      <c r="AQ824" s="311"/>
      <c r="AR824" s="311"/>
      <c r="AS824" s="311"/>
      <c r="AT824" s="312"/>
      <c r="AU824" s="204"/>
      <c r="AV824" s="204"/>
      <c r="AW824" s="204"/>
      <c r="AX824" s="307" t="s">
        <v>862</v>
      </c>
      <c r="AY824" s="308"/>
      <c r="AZ824" s="308"/>
      <c r="BA824" s="308"/>
      <c r="BB824" s="308"/>
      <c r="BC824" s="308"/>
      <c r="BD824" s="308"/>
      <c r="BE824" s="308"/>
      <c r="BF824" s="308"/>
      <c r="BG824" s="308"/>
      <c r="BH824" s="308"/>
      <c r="BI824" s="308"/>
      <c r="BJ824" s="308"/>
      <c r="BK824" s="308"/>
      <c r="BL824" s="308"/>
      <c r="BM824" s="308"/>
      <c r="BN824" s="308"/>
      <c r="BO824" s="309"/>
      <c r="BP824" s="310">
        <v>98</v>
      </c>
      <c r="BQ824" s="311"/>
      <c r="BR824" s="311"/>
      <c r="BS824" s="311"/>
      <c r="BT824" s="311"/>
      <c r="BU824" s="311"/>
      <c r="BV824" s="311"/>
      <c r="BW824" s="311"/>
      <c r="BX824" s="312"/>
      <c r="BY824" s="339">
        <v>102</v>
      </c>
      <c r="BZ824" s="339"/>
      <c r="CA824" s="339"/>
      <c r="CB824" s="339"/>
      <c r="CC824" s="339"/>
      <c r="CD824" s="339"/>
      <c r="CE824" s="339"/>
      <c r="CF824" s="339"/>
      <c r="CG824" s="339"/>
      <c r="CH824" s="339">
        <v>18.5</v>
      </c>
      <c r="CI824" s="339"/>
      <c r="CJ824" s="339"/>
      <c r="CK824" s="339"/>
      <c r="CL824" s="339"/>
      <c r="CM824" s="339"/>
      <c r="CN824" s="339"/>
      <c r="CO824" s="339"/>
      <c r="CP824" s="339"/>
      <c r="CQ824" s="7"/>
    </row>
    <row r="825" spans="4:95" ht="11.25" customHeight="1" x14ac:dyDescent="0.35">
      <c r="D825" s="313" t="s">
        <v>880</v>
      </c>
      <c r="E825" s="314"/>
      <c r="F825" s="314"/>
      <c r="G825" s="314"/>
      <c r="H825" s="314"/>
      <c r="I825" s="314"/>
      <c r="J825" s="314"/>
      <c r="K825" s="314"/>
      <c r="L825" s="314"/>
      <c r="M825" s="314"/>
      <c r="N825" s="314"/>
      <c r="O825" s="314"/>
      <c r="P825" s="314"/>
      <c r="Q825" s="314"/>
      <c r="R825" s="314"/>
      <c r="S825" s="314"/>
      <c r="T825" s="314"/>
      <c r="U825" s="314"/>
      <c r="V825" s="314"/>
      <c r="W825" s="314"/>
      <c r="X825" s="314"/>
      <c r="Y825" s="314"/>
      <c r="Z825" s="314"/>
      <c r="AA825" s="314"/>
      <c r="AB825" s="315"/>
      <c r="AC825" s="310">
        <f t="shared" si="31"/>
        <v>194.7</v>
      </c>
      <c r="AD825" s="311"/>
      <c r="AE825" s="311"/>
      <c r="AF825" s="311"/>
      <c r="AG825" s="311"/>
      <c r="AH825" s="311"/>
      <c r="AI825" s="311"/>
      <c r="AJ825" s="311"/>
      <c r="AK825" s="311"/>
      <c r="AL825" s="311"/>
      <c r="AM825" s="311"/>
      <c r="AN825" s="311"/>
      <c r="AO825" s="311"/>
      <c r="AP825" s="311"/>
      <c r="AQ825" s="311"/>
      <c r="AR825" s="311"/>
      <c r="AS825" s="311"/>
      <c r="AT825" s="312"/>
      <c r="AU825" s="204"/>
      <c r="AV825" s="204"/>
      <c r="AW825" s="204"/>
      <c r="AX825" s="307" t="s">
        <v>862</v>
      </c>
      <c r="AY825" s="308"/>
      <c r="AZ825" s="308"/>
      <c r="BA825" s="308"/>
      <c r="BB825" s="308"/>
      <c r="BC825" s="308"/>
      <c r="BD825" s="308"/>
      <c r="BE825" s="308"/>
      <c r="BF825" s="308"/>
      <c r="BG825" s="308"/>
      <c r="BH825" s="308"/>
      <c r="BI825" s="308"/>
      <c r="BJ825" s="308"/>
      <c r="BK825" s="308"/>
      <c r="BL825" s="308"/>
      <c r="BM825" s="308"/>
      <c r="BN825" s="308"/>
      <c r="BO825" s="309"/>
      <c r="BP825" s="310">
        <v>45</v>
      </c>
      <c r="BQ825" s="311"/>
      <c r="BR825" s="311"/>
      <c r="BS825" s="311"/>
      <c r="BT825" s="311"/>
      <c r="BU825" s="311"/>
      <c r="BV825" s="311"/>
      <c r="BW825" s="311"/>
      <c r="BX825" s="312"/>
      <c r="BY825" s="339">
        <v>102</v>
      </c>
      <c r="BZ825" s="339"/>
      <c r="CA825" s="339"/>
      <c r="CB825" s="339"/>
      <c r="CC825" s="339"/>
      <c r="CD825" s="339"/>
      <c r="CE825" s="339"/>
      <c r="CF825" s="339"/>
      <c r="CG825" s="339"/>
      <c r="CH825" s="339">
        <v>47.7</v>
      </c>
      <c r="CI825" s="339"/>
      <c r="CJ825" s="339"/>
      <c r="CK825" s="339"/>
      <c r="CL825" s="339"/>
      <c r="CM825" s="339"/>
      <c r="CN825" s="339"/>
      <c r="CO825" s="339"/>
      <c r="CP825" s="339"/>
      <c r="CQ825" s="7"/>
    </row>
    <row r="826" spans="4:95" ht="14.25" customHeight="1" x14ac:dyDescent="0.35">
      <c r="D826" s="313" t="s">
        <v>881</v>
      </c>
      <c r="E826" s="314"/>
      <c r="F826" s="314"/>
      <c r="G826" s="314"/>
      <c r="H826" s="314"/>
      <c r="I826" s="314"/>
      <c r="J826" s="314"/>
      <c r="K826" s="314"/>
      <c r="L826" s="314"/>
      <c r="M826" s="314"/>
      <c r="N826" s="314"/>
      <c r="O826" s="314"/>
      <c r="P826" s="314"/>
      <c r="Q826" s="314"/>
      <c r="R826" s="314"/>
      <c r="S826" s="314"/>
      <c r="T826" s="314"/>
      <c r="U826" s="314"/>
      <c r="V826" s="314"/>
      <c r="W826" s="314"/>
      <c r="X826" s="314"/>
      <c r="Y826" s="314"/>
      <c r="Z826" s="314"/>
      <c r="AA826" s="314"/>
      <c r="AB826" s="315"/>
      <c r="AC826" s="310">
        <f t="shared" si="31"/>
        <v>115.8</v>
      </c>
      <c r="AD826" s="311"/>
      <c r="AE826" s="311"/>
      <c r="AF826" s="311"/>
      <c r="AG826" s="311"/>
      <c r="AH826" s="311"/>
      <c r="AI826" s="311"/>
      <c r="AJ826" s="311"/>
      <c r="AK826" s="311"/>
      <c r="AL826" s="311"/>
      <c r="AM826" s="311"/>
      <c r="AN826" s="311"/>
      <c r="AO826" s="311"/>
      <c r="AP826" s="311"/>
      <c r="AQ826" s="311"/>
      <c r="AR826" s="311"/>
      <c r="AS826" s="311"/>
      <c r="AT826" s="312"/>
      <c r="AU826" s="204"/>
      <c r="AV826" s="204"/>
      <c r="AW826" s="204"/>
      <c r="AX826" s="307" t="s">
        <v>862</v>
      </c>
      <c r="AY826" s="308"/>
      <c r="AZ826" s="308"/>
      <c r="BA826" s="308"/>
      <c r="BB826" s="308"/>
      <c r="BC826" s="308"/>
      <c r="BD826" s="308"/>
      <c r="BE826" s="308"/>
      <c r="BF826" s="308"/>
      <c r="BG826" s="308"/>
      <c r="BH826" s="308"/>
      <c r="BI826" s="308"/>
      <c r="BJ826" s="308"/>
      <c r="BK826" s="308"/>
      <c r="BL826" s="308"/>
      <c r="BM826" s="308"/>
      <c r="BN826" s="308"/>
      <c r="BO826" s="309"/>
      <c r="BP826" s="310">
        <v>34</v>
      </c>
      <c r="BQ826" s="311"/>
      <c r="BR826" s="311"/>
      <c r="BS826" s="311"/>
      <c r="BT826" s="311"/>
      <c r="BU826" s="311"/>
      <c r="BV826" s="311"/>
      <c r="BW826" s="311"/>
      <c r="BX826" s="312"/>
      <c r="BY826" s="339">
        <v>81.8</v>
      </c>
      <c r="BZ826" s="339"/>
      <c r="CA826" s="339"/>
      <c r="CB826" s="339"/>
      <c r="CC826" s="339"/>
      <c r="CD826" s="339"/>
      <c r="CE826" s="339"/>
      <c r="CF826" s="339"/>
      <c r="CG826" s="339"/>
      <c r="CH826" s="339"/>
      <c r="CI826" s="339"/>
      <c r="CJ826" s="339"/>
      <c r="CK826" s="339"/>
      <c r="CL826" s="339"/>
      <c r="CM826" s="339"/>
      <c r="CN826" s="339"/>
      <c r="CO826" s="339"/>
      <c r="CP826" s="339"/>
      <c r="CQ826" s="7"/>
    </row>
    <row r="827" spans="4:95" ht="14.25" customHeight="1" x14ac:dyDescent="0.35">
      <c r="D827" s="313" t="s">
        <v>882</v>
      </c>
      <c r="E827" s="314"/>
      <c r="F827" s="314"/>
      <c r="G827" s="314"/>
      <c r="H827" s="314"/>
      <c r="I827" s="314"/>
      <c r="J827" s="314"/>
      <c r="K827" s="314"/>
      <c r="L827" s="314"/>
      <c r="M827" s="314"/>
      <c r="N827" s="314"/>
      <c r="O827" s="314"/>
      <c r="P827" s="314"/>
      <c r="Q827" s="314"/>
      <c r="R827" s="314"/>
      <c r="S827" s="314"/>
      <c r="T827" s="314"/>
      <c r="U827" s="314"/>
      <c r="V827" s="314"/>
      <c r="W827" s="314"/>
      <c r="X827" s="314"/>
      <c r="Y827" s="314"/>
      <c r="Z827" s="314"/>
      <c r="AA827" s="314"/>
      <c r="AB827" s="315"/>
      <c r="AC827" s="310">
        <f t="shared" si="31"/>
        <v>96.8</v>
      </c>
      <c r="AD827" s="311"/>
      <c r="AE827" s="311"/>
      <c r="AF827" s="311"/>
      <c r="AG827" s="311"/>
      <c r="AH827" s="311"/>
      <c r="AI827" s="311"/>
      <c r="AJ827" s="311"/>
      <c r="AK827" s="311"/>
      <c r="AL827" s="311"/>
      <c r="AM827" s="311"/>
      <c r="AN827" s="311"/>
      <c r="AO827" s="311"/>
      <c r="AP827" s="311"/>
      <c r="AQ827" s="311"/>
      <c r="AR827" s="311"/>
      <c r="AS827" s="311"/>
      <c r="AT827" s="312"/>
      <c r="AU827" s="204"/>
      <c r="AV827" s="204"/>
      <c r="AW827" s="204"/>
      <c r="AX827" s="307" t="s">
        <v>862</v>
      </c>
      <c r="AY827" s="308"/>
      <c r="AZ827" s="308"/>
      <c r="BA827" s="308"/>
      <c r="BB827" s="308"/>
      <c r="BC827" s="308"/>
      <c r="BD827" s="308"/>
      <c r="BE827" s="308"/>
      <c r="BF827" s="308"/>
      <c r="BG827" s="308"/>
      <c r="BH827" s="308"/>
      <c r="BI827" s="308"/>
      <c r="BJ827" s="308"/>
      <c r="BK827" s="308"/>
      <c r="BL827" s="308"/>
      <c r="BM827" s="308"/>
      <c r="BN827" s="308"/>
      <c r="BO827" s="309"/>
      <c r="BP827" s="310">
        <v>38</v>
      </c>
      <c r="BQ827" s="311"/>
      <c r="BR827" s="311"/>
      <c r="BS827" s="311"/>
      <c r="BT827" s="311"/>
      <c r="BU827" s="311"/>
      <c r="BV827" s="311"/>
      <c r="BW827" s="311"/>
      <c r="BX827" s="312"/>
      <c r="BY827" s="339">
        <v>58.8</v>
      </c>
      <c r="BZ827" s="339"/>
      <c r="CA827" s="339"/>
      <c r="CB827" s="339"/>
      <c r="CC827" s="339"/>
      <c r="CD827" s="339"/>
      <c r="CE827" s="339"/>
      <c r="CF827" s="339"/>
      <c r="CG827" s="339"/>
      <c r="CH827" s="339"/>
      <c r="CI827" s="339"/>
      <c r="CJ827" s="339"/>
      <c r="CK827" s="339"/>
      <c r="CL827" s="339"/>
      <c r="CM827" s="339"/>
      <c r="CN827" s="339"/>
      <c r="CO827" s="339"/>
      <c r="CP827" s="339"/>
      <c r="CQ827" s="7"/>
    </row>
    <row r="828" spans="4:95" ht="14.25" customHeight="1" x14ac:dyDescent="0.35">
      <c r="D828" s="313" t="s">
        <v>883</v>
      </c>
      <c r="E828" s="314"/>
      <c r="F828" s="314"/>
      <c r="G828" s="314"/>
      <c r="H828" s="314"/>
      <c r="I828" s="314"/>
      <c r="J828" s="314"/>
      <c r="K828" s="314"/>
      <c r="L828" s="314"/>
      <c r="M828" s="314"/>
      <c r="N828" s="314"/>
      <c r="O828" s="314"/>
      <c r="P828" s="314"/>
      <c r="Q828" s="314"/>
      <c r="R828" s="314"/>
      <c r="S828" s="314"/>
      <c r="T828" s="314"/>
      <c r="U828" s="314"/>
      <c r="V828" s="314"/>
      <c r="W828" s="314"/>
      <c r="X828" s="314"/>
      <c r="Y828" s="314"/>
      <c r="Z828" s="314"/>
      <c r="AA828" s="314"/>
      <c r="AB828" s="315"/>
      <c r="AC828" s="310">
        <f t="shared" si="31"/>
        <v>104.7</v>
      </c>
      <c r="AD828" s="311"/>
      <c r="AE828" s="311"/>
      <c r="AF828" s="311"/>
      <c r="AG828" s="311"/>
      <c r="AH828" s="311"/>
      <c r="AI828" s="311"/>
      <c r="AJ828" s="311"/>
      <c r="AK828" s="311"/>
      <c r="AL828" s="311"/>
      <c r="AM828" s="311"/>
      <c r="AN828" s="311"/>
      <c r="AO828" s="311"/>
      <c r="AP828" s="311"/>
      <c r="AQ828" s="311"/>
      <c r="AR828" s="311"/>
      <c r="AS828" s="311"/>
      <c r="AT828" s="312"/>
      <c r="AU828" s="204"/>
      <c r="AV828" s="204"/>
      <c r="AW828" s="204"/>
      <c r="AX828" s="307" t="s">
        <v>862</v>
      </c>
      <c r="AY828" s="308"/>
      <c r="AZ828" s="308"/>
      <c r="BA828" s="308"/>
      <c r="BB828" s="308"/>
      <c r="BC828" s="308"/>
      <c r="BD828" s="308"/>
      <c r="BE828" s="308"/>
      <c r="BF828" s="308"/>
      <c r="BG828" s="308"/>
      <c r="BH828" s="308"/>
      <c r="BI828" s="308"/>
      <c r="BJ828" s="308"/>
      <c r="BK828" s="308"/>
      <c r="BL828" s="308"/>
      <c r="BM828" s="308"/>
      <c r="BN828" s="308"/>
      <c r="BO828" s="309"/>
      <c r="BP828" s="310">
        <v>42</v>
      </c>
      <c r="BQ828" s="311"/>
      <c r="BR828" s="311"/>
      <c r="BS828" s="311"/>
      <c r="BT828" s="311"/>
      <c r="BU828" s="311"/>
      <c r="BV828" s="311"/>
      <c r="BW828" s="311"/>
      <c r="BX828" s="312"/>
      <c r="BY828" s="339">
        <v>62.7</v>
      </c>
      <c r="BZ828" s="339"/>
      <c r="CA828" s="339"/>
      <c r="CB828" s="339"/>
      <c r="CC828" s="339"/>
      <c r="CD828" s="339"/>
      <c r="CE828" s="339"/>
      <c r="CF828" s="339"/>
      <c r="CG828" s="339"/>
      <c r="CH828" s="339"/>
      <c r="CI828" s="339"/>
      <c r="CJ828" s="339"/>
      <c r="CK828" s="339"/>
      <c r="CL828" s="339"/>
      <c r="CM828" s="339"/>
      <c r="CN828" s="339"/>
      <c r="CO828" s="339"/>
      <c r="CP828" s="339"/>
      <c r="CQ828" s="7"/>
    </row>
    <row r="829" spans="4:95" ht="14.25" customHeight="1" x14ac:dyDescent="0.35">
      <c r="D829" s="285" t="s">
        <v>621</v>
      </c>
      <c r="E829" s="285"/>
      <c r="F829" s="285"/>
      <c r="G829" s="285"/>
      <c r="H829" s="285"/>
      <c r="I829" s="285"/>
      <c r="J829" s="285"/>
      <c r="K829" s="285"/>
      <c r="L829" s="285"/>
      <c r="M829" s="285"/>
      <c r="N829" s="285"/>
      <c r="O829" s="285"/>
      <c r="P829" s="285"/>
      <c r="Q829" s="285"/>
      <c r="R829" s="285"/>
      <c r="S829" s="285"/>
      <c r="T829" s="285"/>
      <c r="U829" s="285"/>
      <c r="V829" s="285"/>
      <c r="W829" s="285"/>
      <c r="X829" s="285"/>
      <c r="Y829" s="285"/>
      <c r="Z829" s="285"/>
      <c r="AA829" s="285"/>
      <c r="AB829" s="285"/>
      <c r="AC829" s="285"/>
      <c r="AD829" s="285"/>
      <c r="AE829" s="285"/>
      <c r="AF829" s="285"/>
      <c r="AG829" s="285"/>
      <c r="AH829" s="285"/>
      <c r="AI829" s="285"/>
      <c r="AJ829" s="285"/>
      <c r="AK829" s="285"/>
      <c r="AL829" s="285"/>
      <c r="AM829" s="285"/>
      <c r="AN829" s="285"/>
      <c r="AO829" s="285"/>
      <c r="AP829" s="285"/>
      <c r="AQ829" s="285"/>
      <c r="AR829" s="285"/>
      <c r="AS829" s="285"/>
      <c r="AT829" s="285"/>
      <c r="AU829" s="224"/>
      <c r="AV829" s="224"/>
      <c r="AW829" s="224"/>
      <c r="AY829" s="535"/>
      <c r="AZ829" s="535"/>
      <c r="BA829" s="535"/>
      <c r="BB829" s="535"/>
      <c r="BC829" s="535"/>
      <c r="BD829" s="535"/>
      <c r="BE829" s="535"/>
      <c r="BF829" s="535"/>
      <c r="BG829" s="535"/>
      <c r="BH829" s="535"/>
      <c r="BI829" s="535"/>
      <c r="BJ829" s="535"/>
      <c r="BK829" s="535"/>
      <c r="BL829" s="535"/>
      <c r="BM829" s="535"/>
      <c r="BN829" s="535"/>
      <c r="BO829" s="535"/>
      <c r="BP829" s="535"/>
      <c r="BQ829" s="535"/>
      <c r="BR829" s="535"/>
      <c r="BS829" s="535"/>
      <c r="BT829" s="535"/>
      <c r="BU829" s="535"/>
      <c r="BV829" s="535"/>
      <c r="BW829" s="535"/>
      <c r="BX829" s="535"/>
      <c r="BY829" s="535"/>
      <c r="BZ829" s="535"/>
      <c r="CA829" s="535"/>
      <c r="CB829" s="535"/>
      <c r="CC829" s="535"/>
      <c r="CD829" s="535"/>
      <c r="CE829" s="535"/>
      <c r="CF829" s="535"/>
      <c r="CG829" s="535"/>
      <c r="CH829" s="535"/>
      <c r="CI829" s="535"/>
      <c r="CJ829" s="535"/>
      <c r="CK829" s="535"/>
      <c r="CL829" s="535"/>
      <c r="CM829" s="535"/>
      <c r="CN829" s="535"/>
      <c r="CO829" s="535"/>
      <c r="CP829" s="6"/>
      <c r="CQ829" s="6"/>
    </row>
    <row r="830" spans="4:95" ht="14.25" customHeight="1" x14ac:dyDescent="0.35"/>
    <row r="831" spans="4:95" ht="14.25" customHeight="1" x14ac:dyDescent="0.35">
      <c r="D831" s="295" t="s">
        <v>789</v>
      </c>
      <c r="E831" s="295"/>
      <c r="F831" s="295"/>
      <c r="G831" s="295"/>
      <c r="H831" s="295"/>
      <c r="I831" s="295"/>
      <c r="J831" s="295"/>
      <c r="K831" s="295"/>
      <c r="L831" s="295"/>
      <c r="M831" s="295"/>
      <c r="N831" s="295"/>
      <c r="O831" s="295"/>
      <c r="P831" s="295"/>
      <c r="Q831" s="295"/>
      <c r="R831" s="295"/>
      <c r="S831" s="295"/>
      <c r="T831" s="295"/>
      <c r="U831" s="295"/>
      <c r="V831" s="295"/>
      <c r="W831" s="295"/>
      <c r="X831" s="295"/>
      <c r="Y831" s="295"/>
      <c r="Z831" s="295"/>
      <c r="AA831" s="295"/>
      <c r="AB831" s="295"/>
      <c r="AC831" s="295"/>
      <c r="AD831" s="295"/>
      <c r="AE831" s="295"/>
      <c r="AF831" s="295"/>
      <c r="AG831" s="295"/>
      <c r="AH831" s="295"/>
      <c r="AI831" s="295"/>
      <c r="AJ831" s="295"/>
      <c r="AK831" s="295"/>
      <c r="AL831" s="295"/>
      <c r="AM831" s="295"/>
      <c r="AN831" s="295"/>
      <c r="AO831" s="295"/>
      <c r="AP831" s="295"/>
      <c r="AQ831" s="295"/>
      <c r="AR831" s="295"/>
      <c r="AS831" s="295"/>
      <c r="AT831" s="295"/>
      <c r="AU831" s="209"/>
      <c r="AV831" s="209"/>
      <c r="AW831" s="209"/>
    </row>
    <row r="832" spans="4:95" ht="14.25" customHeight="1" x14ac:dyDescent="0.35">
      <c r="D832" s="295"/>
      <c r="E832" s="295"/>
      <c r="F832" s="295"/>
      <c r="G832" s="295"/>
      <c r="H832" s="295"/>
      <c r="I832" s="295"/>
      <c r="J832" s="295"/>
      <c r="K832" s="295"/>
      <c r="L832" s="295"/>
      <c r="M832" s="295"/>
      <c r="N832" s="295"/>
      <c r="O832" s="295"/>
      <c r="P832" s="295"/>
      <c r="Q832" s="295"/>
      <c r="R832" s="295"/>
      <c r="S832" s="295"/>
      <c r="T832" s="295"/>
      <c r="U832" s="295"/>
      <c r="V832" s="295"/>
      <c r="W832" s="295"/>
      <c r="X832" s="295"/>
      <c r="Y832" s="295"/>
      <c r="Z832" s="295"/>
      <c r="AA832" s="295"/>
      <c r="AB832" s="295"/>
      <c r="AC832" s="295"/>
      <c r="AD832" s="295"/>
      <c r="AE832" s="295"/>
      <c r="AF832" s="295"/>
      <c r="AG832" s="295"/>
      <c r="AH832" s="295"/>
      <c r="AI832" s="295"/>
      <c r="AJ832" s="295"/>
      <c r="AK832" s="295"/>
      <c r="AL832" s="295"/>
      <c r="AM832" s="295"/>
      <c r="AN832" s="295"/>
      <c r="AO832" s="295"/>
      <c r="AP832" s="295"/>
      <c r="AQ832" s="295"/>
      <c r="AR832" s="295"/>
      <c r="AS832" s="295"/>
      <c r="AT832" s="295"/>
      <c r="AU832" s="209"/>
      <c r="AV832" s="209"/>
      <c r="AW832" s="209"/>
    </row>
    <row r="833" spans="4:95" ht="14.25" customHeight="1" x14ac:dyDescent="0.35">
      <c r="D833" s="392" t="s">
        <v>467</v>
      </c>
      <c r="E833" s="392"/>
      <c r="F833" s="392"/>
      <c r="G833" s="392"/>
      <c r="H833" s="392"/>
      <c r="I833" s="392"/>
      <c r="J833" s="392"/>
      <c r="K833" s="392"/>
      <c r="L833" s="392"/>
      <c r="M833" s="392"/>
      <c r="N833" s="392"/>
      <c r="O833" s="392"/>
      <c r="P833" s="392"/>
      <c r="Q833" s="392"/>
      <c r="R833" s="392"/>
      <c r="S833" s="392"/>
      <c r="T833" s="392"/>
      <c r="U833" s="392"/>
      <c r="V833" s="392"/>
      <c r="W833" s="392"/>
      <c r="X833" s="392"/>
      <c r="Y833" s="392"/>
      <c r="Z833" s="392"/>
      <c r="AA833" s="392"/>
      <c r="AB833" s="392"/>
      <c r="AC833" s="392"/>
      <c r="AD833" s="392"/>
      <c r="AE833" s="392"/>
      <c r="AF833" s="392"/>
      <c r="AG833" s="392"/>
      <c r="AH833" s="392"/>
      <c r="AI833" s="392"/>
      <c r="AJ833" s="392"/>
      <c r="AK833" s="392"/>
      <c r="AL833" s="392"/>
      <c r="AM833" s="392"/>
      <c r="AN833" s="392"/>
      <c r="AO833" s="286" t="s">
        <v>468</v>
      </c>
      <c r="AP833" s="287"/>
      <c r="AQ833" s="287"/>
      <c r="AR833" s="287"/>
      <c r="AS833" s="287"/>
      <c r="AT833" s="287"/>
      <c r="AU833" s="287"/>
      <c r="AV833" s="287"/>
      <c r="AW833" s="287"/>
      <c r="AX833" s="287"/>
      <c r="AY833" s="287"/>
      <c r="AZ833" s="287"/>
      <c r="BA833" s="287"/>
      <c r="BB833" s="287"/>
      <c r="BC833" s="287"/>
      <c r="BD833" s="287"/>
      <c r="BE833" s="287"/>
      <c r="BF833" s="287"/>
      <c r="BG833" s="287"/>
      <c r="BH833" s="287"/>
      <c r="BI833" s="287"/>
      <c r="BJ833" s="287"/>
      <c r="BK833" s="287"/>
      <c r="BL833" s="287"/>
      <c r="BM833" s="287"/>
      <c r="BN833" s="288"/>
      <c r="BO833" s="392" t="s">
        <v>469</v>
      </c>
      <c r="BP833" s="392"/>
      <c r="BQ833" s="392"/>
      <c r="BR833" s="392"/>
      <c r="BS833" s="392"/>
      <c r="BT833" s="392"/>
      <c r="BU833" s="392"/>
      <c r="BV833" s="392"/>
      <c r="BW833" s="392"/>
      <c r="BX833" s="392"/>
      <c r="BY833" s="392"/>
      <c r="BZ833" s="392"/>
      <c r="CA833" s="392"/>
      <c r="CB833" s="392"/>
      <c r="CC833" s="392"/>
      <c r="CD833" s="392"/>
      <c r="CE833" s="392"/>
      <c r="CF833" s="392"/>
      <c r="CG833" s="392"/>
      <c r="CH833" s="392"/>
      <c r="CI833" s="392"/>
      <c r="CJ833" s="392"/>
      <c r="CK833" s="392"/>
      <c r="CL833" s="392"/>
      <c r="CM833" s="392"/>
      <c r="CN833" s="392"/>
      <c r="CO833" s="392"/>
      <c r="CP833" s="392"/>
      <c r="CQ833" s="392"/>
    </row>
    <row r="834" spans="4:95" ht="14.25" customHeight="1" x14ac:dyDescent="0.35">
      <c r="D834" s="392"/>
      <c r="E834" s="392"/>
      <c r="F834" s="392"/>
      <c r="G834" s="392"/>
      <c r="H834" s="392"/>
      <c r="I834" s="392"/>
      <c r="J834" s="392"/>
      <c r="K834" s="392"/>
      <c r="L834" s="392"/>
      <c r="M834" s="392"/>
      <c r="N834" s="392"/>
      <c r="O834" s="392"/>
      <c r="P834" s="392"/>
      <c r="Q834" s="392"/>
      <c r="R834" s="392"/>
      <c r="S834" s="392"/>
      <c r="T834" s="392"/>
      <c r="U834" s="392"/>
      <c r="V834" s="392"/>
      <c r="W834" s="392"/>
      <c r="X834" s="392"/>
      <c r="Y834" s="392"/>
      <c r="Z834" s="392"/>
      <c r="AA834" s="392"/>
      <c r="AB834" s="392"/>
      <c r="AC834" s="392"/>
      <c r="AD834" s="392"/>
      <c r="AE834" s="392"/>
      <c r="AF834" s="392"/>
      <c r="AG834" s="392"/>
      <c r="AH834" s="392"/>
      <c r="AI834" s="392"/>
      <c r="AJ834" s="392"/>
      <c r="AK834" s="392"/>
      <c r="AL834" s="392"/>
      <c r="AM834" s="392"/>
      <c r="AN834" s="392"/>
      <c r="AO834" s="289"/>
      <c r="AP834" s="290"/>
      <c r="AQ834" s="290"/>
      <c r="AR834" s="290"/>
      <c r="AS834" s="290"/>
      <c r="AT834" s="290"/>
      <c r="AU834" s="290"/>
      <c r="AV834" s="290"/>
      <c r="AW834" s="290"/>
      <c r="AX834" s="290"/>
      <c r="AY834" s="290"/>
      <c r="AZ834" s="290"/>
      <c r="BA834" s="290"/>
      <c r="BB834" s="290"/>
      <c r="BC834" s="290"/>
      <c r="BD834" s="290"/>
      <c r="BE834" s="290"/>
      <c r="BF834" s="290"/>
      <c r="BG834" s="290"/>
      <c r="BH834" s="290"/>
      <c r="BI834" s="290"/>
      <c r="BJ834" s="290"/>
      <c r="BK834" s="290"/>
      <c r="BL834" s="290"/>
      <c r="BM834" s="290"/>
      <c r="BN834" s="291"/>
      <c r="BO834" s="392" t="s">
        <v>470</v>
      </c>
      <c r="BP834" s="392"/>
      <c r="BQ834" s="392"/>
      <c r="BR834" s="392"/>
      <c r="BS834" s="392"/>
      <c r="BT834" s="392"/>
      <c r="BU834" s="392"/>
      <c r="BV834" s="392"/>
      <c r="BW834" s="392"/>
      <c r="BX834" s="392"/>
      <c r="BY834" s="392"/>
      <c r="BZ834" s="392"/>
      <c r="CA834" s="392"/>
      <c r="CB834" s="392"/>
      <c r="CC834" s="392"/>
      <c r="CD834" s="392" t="s">
        <v>471</v>
      </c>
      <c r="CE834" s="392"/>
      <c r="CF834" s="392"/>
      <c r="CG834" s="392"/>
      <c r="CH834" s="392"/>
      <c r="CI834" s="392"/>
      <c r="CJ834" s="392"/>
      <c r="CK834" s="392"/>
      <c r="CL834" s="392"/>
      <c r="CM834" s="392"/>
      <c r="CN834" s="392"/>
      <c r="CO834" s="392"/>
      <c r="CP834" s="392"/>
      <c r="CQ834" s="392"/>
    </row>
    <row r="835" spans="4:95" ht="14.25" customHeight="1" x14ac:dyDescent="0.35">
      <c r="D835" s="316" t="s">
        <v>984</v>
      </c>
      <c r="E835" s="316"/>
      <c r="F835" s="316"/>
      <c r="G835" s="316"/>
      <c r="H835" s="316"/>
      <c r="I835" s="316"/>
      <c r="J835" s="316"/>
      <c r="K835" s="316"/>
      <c r="L835" s="316"/>
      <c r="M835" s="316"/>
      <c r="N835" s="316"/>
      <c r="O835" s="316"/>
      <c r="P835" s="316"/>
      <c r="Q835" s="316"/>
      <c r="R835" s="316"/>
      <c r="S835" s="316"/>
      <c r="T835" s="316"/>
      <c r="U835" s="316"/>
      <c r="V835" s="316"/>
      <c r="W835" s="316"/>
      <c r="X835" s="316"/>
      <c r="Y835" s="316"/>
      <c r="Z835" s="316"/>
      <c r="AA835" s="316"/>
      <c r="AB835" s="316"/>
      <c r="AC835" s="316"/>
      <c r="AD835" s="316"/>
      <c r="AE835" s="316"/>
      <c r="AF835" s="316"/>
      <c r="AG835" s="316"/>
      <c r="AH835" s="316"/>
      <c r="AI835" s="316"/>
      <c r="AJ835" s="316"/>
      <c r="AK835" s="316"/>
      <c r="AL835" s="316"/>
      <c r="AM835" s="316"/>
      <c r="AN835" s="316"/>
      <c r="AO835" s="336" t="s">
        <v>985</v>
      </c>
      <c r="AP835" s="337"/>
      <c r="AQ835" s="337"/>
      <c r="AR835" s="337"/>
      <c r="AS835" s="337"/>
      <c r="AT835" s="337"/>
      <c r="AU835" s="337"/>
      <c r="AV835" s="337"/>
      <c r="AW835" s="337"/>
      <c r="AX835" s="337"/>
      <c r="AY835" s="337"/>
      <c r="AZ835" s="337"/>
      <c r="BA835" s="337"/>
      <c r="BB835" s="337"/>
      <c r="BC835" s="337"/>
      <c r="BD835" s="337"/>
      <c r="BE835" s="337"/>
      <c r="BF835" s="337"/>
      <c r="BG835" s="337"/>
      <c r="BH835" s="337"/>
      <c r="BI835" s="337"/>
      <c r="BJ835" s="337"/>
      <c r="BK835" s="337"/>
      <c r="BL835" s="337"/>
      <c r="BM835" s="337"/>
      <c r="BN835" s="338"/>
      <c r="BO835" s="335" t="s">
        <v>986</v>
      </c>
      <c r="BP835" s="335"/>
      <c r="BQ835" s="335"/>
      <c r="BR835" s="335"/>
      <c r="BS835" s="335"/>
      <c r="BT835" s="335"/>
      <c r="BU835" s="335"/>
      <c r="BV835" s="335"/>
      <c r="BW835" s="335"/>
      <c r="BX835" s="335"/>
      <c r="BY835" s="335"/>
      <c r="BZ835" s="335"/>
      <c r="CA835" s="335"/>
      <c r="CB835" s="335"/>
      <c r="CC835" s="335"/>
      <c r="CD835" s="335" t="s">
        <v>986</v>
      </c>
      <c r="CE835" s="335"/>
      <c r="CF835" s="335"/>
      <c r="CG835" s="335"/>
      <c r="CH835" s="335"/>
      <c r="CI835" s="335"/>
      <c r="CJ835" s="335"/>
      <c r="CK835" s="335"/>
      <c r="CL835" s="335"/>
      <c r="CM835" s="335"/>
      <c r="CN835" s="335"/>
      <c r="CO835" s="335"/>
      <c r="CP835" s="335"/>
      <c r="CQ835" s="335"/>
    </row>
    <row r="836" spans="4:95" ht="14.25" customHeight="1" x14ac:dyDescent="0.35">
      <c r="D836" s="316" t="s">
        <v>987</v>
      </c>
      <c r="E836" s="316"/>
      <c r="F836" s="316"/>
      <c r="G836" s="316"/>
      <c r="H836" s="316"/>
      <c r="I836" s="316"/>
      <c r="J836" s="316"/>
      <c r="K836" s="316"/>
      <c r="L836" s="316"/>
      <c r="M836" s="316"/>
      <c r="N836" s="316"/>
      <c r="O836" s="316"/>
      <c r="P836" s="316"/>
      <c r="Q836" s="316"/>
      <c r="R836" s="316"/>
      <c r="S836" s="316"/>
      <c r="T836" s="316"/>
      <c r="U836" s="316"/>
      <c r="V836" s="316"/>
      <c r="W836" s="316"/>
      <c r="X836" s="316"/>
      <c r="Y836" s="316"/>
      <c r="Z836" s="316"/>
      <c r="AA836" s="316"/>
      <c r="AB836" s="316"/>
      <c r="AC836" s="316"/>
      <c r="AD836" s="316"/>
      <c r="AE836" s="316"/>
      <c r="AF836" s="316"/>
      <c r="AG836" s="316"/>
      <c r="AH836" s="316"/>
      <c r="AI836" s="316"/>
      <c r="AJ836" s="316"/>
      <c r="AK836" s="316"/>
      <c r="AL836" s="316"/>
      <c r="AM836" s="316"/>
      <c r="AN836" s="316"/>
      <c r="AO836" s="336" t="s">
        <v>985</v>
      </c>
      <c r="AP836" s="337"/>
      <c r="AQ836" s="337"/>
      <c r="AR836" s="337"/>
      <c r="AS836" s="337"/>
      <c r="AT836" s="337"/>
      <c r="AU836" s="337"/>
      <c r="AV836" s="337"/>
      <c r="AW836" s="337"/>
      <c r="AX836" s="337"/>
      <c r="AY836" s="337"/>
      <c r="AZ836" s="337"/>
      <c r="BA836" s="337"/>
      <c r="BB836" s="337"/>
      <c r="BC836" s="337"/>
      <c r="BD836" s="337"/>
      <c r="BE836" s="337"/>
      <c r="BF836" s="337"/>
      <c r="BG836" s="337"/>
      <c r="BH836" s="337"/>
      <c r="BI836" s="337"/>
      <c r="BJ836" s="337"/>
      <c r="BK836" s="337"/>
      <c r="BL836" s="337"/>
      <c r="BM836" s="337"/>
      <c r="BN836" s="338"/>
      <c r="BO836" s="335" t="s">
        <v>988</v>
      </c>
      <c r="BP836" s="335"/>
      <c r="BQ836" s="335"/>
      <c r="BR836" s="335"/>
      <c r="BS836" s="335"/>
      <c r="BT836" s="335"/>
      <c r="BU836" s="335"/>
      <c r="BV836" s="335"/>
      <c r="BW836" s="335"/>
      <c r="BX836" s="335"/>
      <c r="BY836" s="335"/>
      <c r="BZ836" s="335"/>
      <c r="CA836" s="335"/>
      <c r="CB836" s="335"/>
      <c r="CC836" s="335"/>
      <c r="CD836" s="335" t="s">
        <v>989</v>
      </c>
      <c r="CE836" s="335"/>
      <c r="CF836" s="335"/>
      <c r="CG836" s="335"/>
      <c r="CH836" s="335"/>
      <c r="CI836" s="335"/>
      <c r="CJ836" s="335"/>
      <c r="CK836" s="335"/>
      <c r="CL836" s="335"/>
      <c r="CM836" s="335"/>
      <c r="CN836" s="335"/>
      <c r="CO836" s="335"/>
      <c r="CP836" s="335"/>
      <c r="CQ836" s="335"/>
    </row>
    <row r="837" spans="4:95" ht="14.25" customHeight="1" x14ac:dyDescent="0.35">
      <c r="D837" s="316" t="s">
        <v>990</v>
      </c>
      <c r="E837" s="316"/>
      <c r="F837" s="316"/>
      <c r="G837" s="316"/>
      <c r="H837" s="316"/>
      <c r="I837" s="316"/>
      <c r="J837" s="316"/>
      <c r="K837" s="316"/>
      <c r="L837" s="316"/>
      <c r="M837" s="316"/>
      <c r="N837" s="316"/>
      <c r="O837" s="316"/>
      <c r="P837" s="316"/>
      <c r="Q837" s="316"/>
      <c r="R837" s="316"/>
      <c r="S837" s="316"/>
      <c r="T837" s="316"/>
      <c r="U837" s="316"/>
      <c r="V837" s="316"/>
      <c r="W837" s="316"/>
      <c r="X837" s="316"/>
      <c r="Y837" s="316"/>
      <c r="Z837" s="316"/>
      <c r="AA837" s="316"/>
      <c r="AB837" s="316"/>
      <c r="AC837" s="316"/>
      <c r="AD837" s="316"/>
      <c r="AE837" s="316"/>
      <c r="AF837" s="316"/>
      <c r="AG837" s="316"/>
      <c r="AH837" s="316"/>
      <c r="AI837" s="316"/>
      <c r="AJ837" s="316"/>
      <c r="AK837" s="316"/>
      <c r="AL837" s="316"/>
      <c r="AM837" s="316"/>
      <c r="AN837" s="316"/>
      <c r="AO837" s="336" t="s">
        <v>991</v>
      </c>
      <c r="AP837" s="337"/>
      <c r="AQ837" s="337"/>
      <c r="AR837" s="337"/>
      <c r="AS837" s="337"/>
      <c r="AT837" s="337"/>
      <c r="AU837" s="337"/>
      <c r="AV837" s="337"/>
      <c r="AW837" s="337"/>
      <c r="AX837" s="337"/>
      <c r="AY837" s="337"/>
      <c r="AZ837" s="337"/>
      <c r="BA837" s="337"/>
      <c r="BB837" s="337"/>
      <c r="BC837" s="337"/>
      <c r="BD837" s="337"/>
      <c r="BE837" s="337"/>
      <c r="BF837" s="337"/>
      <c r="BG837" s="337"/>
      <c r="BH837" s="337"/>
      <c r="BI837" s="337"/>
      <c r="BJ837" s="337"/>
      <c r="BK837" s="337"/>
      <c r="BL837" s="337"/>
      <c r="BM837" s="337"/>
      <c r="BN837" s="338"/>
      <c r="BO837" s="335" t="s">
        <v>992</v>
      </c>
      <c r="BP837" s="335"/>
      <c r="BQ837" s="335"/>
      <c r="BR837" s="335"/>
      <c r="BS837" s="335"/>
      <c r="BT837" s="335"/>
      <c r="BU837" s="335"/>
      <c r="BV837" s="335"/>
      <c r="BW837" s="335"/>
      <c r="BX837" s="335"/>
      <c r="BY837" s="335"/>
      <c r="BZ837" s="335"/>
      <c r="CA837" s="335"/>
      <c r="CB837" s="335"/>
      <c r="CC837" s="335"/>
      <c r="CD837" s="335" t="s">
        <v>993</v>
      </c>
      <c r="CE837" s="335"/>
      <c r="CF837" s="335"/>
      <c r="CG837" s="335"/>
      <c r="CH837" s="335"/>
      <c r="CI837" s="335"/>
      <c r="CJ837" s="335"/>
      <c r="CK837" s="335"/>
      <c r="CL837" s="335"/>
      <c r="CM837" s="335"/>
      <c r="CN837" s="335"/>
      <c r="CO837" s="335"/>
      <c r="CP837" s="335"/>
      <c r="CQ837" s="335"/>
    </row>
    <row r="838" spans="4:95" ht="14.25" customHeight="1" x14ac:dyDescent="0.35">
      <c r="D838" s="316"/>
      <c r="E838" s="316"/>
      <c r="F838" s="316"/>
      <c r="G838" s="316"/>
      <c r="H838" s="316"/>
      <c r="I838" s="316"/>
      <c r="J838" s="316"/>
      <c r="K838" s="316"/>
      <c r="L838" s="316"/>
      <c r="M838" s="316"/>
      <c r="N838" s="316"/>
      <c r="O838" s="316"/>
      <c r="P838" s="316"/>
      <c r="Q838" s="316"/>
      <c r="R838" s="316"/>
      <c r="S838" s="316"/>
      <c r="T838" s="316"/>
      <c r="U838" s="316"/>
      <c r="V838" s="316"/>
      <c r="W838" s="316"/>
      <c r="X838" s="316"/>
      <c r="Y838" s="316"/>
      <c r="Z838" s="316"/>
      <c r="AA838" s="316"/>
      <c r="AB838" s="316"/>
      <c r="AC838" s="316"/>
      <c r="AD838" s="316"/>
      <c r="AE838" s="316"/>
      <c r="AF838" s="316"/>
      <c r="AG838" s="316"/>
      <c r="AH838" s="316"/>
      <c r="AI838" s="316"/>
      <c r="AJ838" s="316"/>
      <c r="AK838" s="316"/>
      <c r="AL838" s="316"/>
      <c r="AM838" s="316"/>
      <c r="AN838" s="316"/>
      <c r="AO838" s="336"/>
      <c r="AP838" s="337"/>
      <c r="AQ838" s="337"/>
      <c r="AR838" s="337"/>
      <c r="AS838" s="337"/>
      <c r="AT838" s="337"/>
      <c r="AU838" s="337"/>
      <c r="AV838" s="337"/>
      <c r="AW838" s="337"/>
      <c r="AX838" s="337"/>
      <c r="AY838" s="337"/>
      <c r="AZ838" s="337"/>
      <c r="BA838" s="337"/>
      <c r="BB838" s="337"/>
      <c r="BC838" s="337"/>
      <c r="BD838" s="337"/>
      <c r="BE838" s="337"/>
      <c r="BF838" s="337"/>
      <c r="BG838" s="337"/>
      <c r="BH838" s="337"/>
      <c r="BI838" s="337"/>
      <c r="BJ838" s="337"/>
      <c r="BK838" s="337"/>
      <c r="BL838" s="337"/>
      <c r="BM838" s="337"/>
      <c r="BN838" s="338"/>
      <c r="BO838" s="335"/>
      <c r="BP838" s="335"/>
      <c r="BQ838" s="335"/>
      <c r="BR838" s="335"/>
      <c r="BS838" s="335"/>
      <c r="BT838" s="335"/>
      <c r="BU838" s="335"/>
      <c r="BV838" s="335"/>
      <c r="BW838" s="335"/>
      <c r="BX838" s="335"/>
      <c r="BY838" s="335"/>
      <c r="BZ838" s="335"/>
      <c r="CA838" s="335"/>
      <c r="CB838" s="335"/>
      <c r="CC838" s="335"/>
      <c r="CD838" s="532"/>
      <c r="CE838" s="532"/>
      <c r="CF838" s="532"/>
      <c r="CG838" s="532"/>
      <c r="CH838" s="532"/>
      <c r="CI838" s="532"/>
      <c r="CJ838" s="532"/>
      <c r="CK838" s="532"/>
      <c r="CL838" s="532"/>
      <c r="CM838" s="532"/>
      <c r="CN838" s="532"/>
      <c r="CO838" s="532"/>
      <c r="CP838" s="532"/>
      <c r="CQ838" s="533"/>
    </row>
    <row r="839" spans="4:95" ht="14.25" customHeight="1" x14ac:dyDescent="0.35">
      <c r="D839" s="316"/>
      <c r="E839" s="316"/>
      <c r="F839" s="316"/>
      <c r="G839" s="316"/>
      <c r="H839" s="316"/>
      <c r="I839" s="316"/>
      <c r="J839" s="316"/>
      <c r="K839" s="316"/>
      <c r="L839" s="316"/>
      <c r="M839" s="316"/>
      <c r="N839" s="316"/>
      <c r="O839" s="316"/>
      <c r="P839" s="316"/>
      <c r="Q839" s="316"/>
      <c r="R839" s="316"/>
      <c r="S839" s="316"/>
      <c r="T839" s="316"/>
      <c r="U839" s="316"/>
      <c r="V839" s="316"/>
      <c r="W839" s="316"/>
      <c r="X839" s="316"/>
      <c r="Y839" s="316"/>
      <c r="Z839" s="316"/>
      <c r="AA839" s="316"/>
      <c r="AB839" s="316"/>
      <c r="AC839" s="316"/>
      <c r="AD839" s="316"/>
      <c r="AE839" s="316"/>
      <c r="AF839" s="316"/>
      <c r="AG839" s="316"/>
      <c r="AH839" s="316"/>
      <c r="AI839" s="316"/>
      <c r="AJ839" s="316"/>
      <c r="AK839" s="316"/>
      <c r="AL839" s="316"/>
      <c r="AM839" s="316"/>
      <c r="AN839" s="316"/>
      <c r="AO839" s="336"/>
      <c r="AP839" s="337"/>
      <c r="AQ839" s="337"/>
      <c r="AR839" s="337"/>
      <c r="AS839" s="337"/>
      <c r="AT839" s="337"/>
      <c r="AU839" s="337"/>
      <c r="AV839" s="337"/>
      <c r="AW839" s="337"/>
      <c r="AX839" s="337"/>
      <c r="AY839" s="337"/>
      <c r="AZ839" s="337"/>
      <c r="BA839" s="337"/>
      <c r="BB839" s="337"/>
      <c r="BC839" s="337"/>
      <c r="BD839" s="337"/>
      <c r="BE839" s="337"/>
      <c r="BF839" s="337"/>
      <c r="BG839" s="337"/>
      <c r="BH839" s="337"/>
      <c r="BI839" s="337"/>
      <c r="BJ839" s="337"/>
      <c r="BK839" s="337"/>
      <c r="BL839" s="337"/>
      <c r="BM839" s="337"/>
      <c r="BN839" s="338"/>
      <c r="BO839" s="335"/>
      <c r="BP839" s="335"/>
      <c r="BQ839" s="335"/>
      <c r="BR839" s="335"/>
      <c r="BS839" s="335"/>
      <c r="BT839" s="335"/>
      <c r="BU839" s="335"/>
      <c r="BV839" s="335"/>
      <c r="BW839" s="335"/>
      <c r="BX839" s="335"/>
      <c r="BY839" s="335"/>
      <c r="BZ839" s="335"/>
      <c r="CA839" s="335"/>
      <c r="CB839" s="335"/>
      <c r="CC839" s="335"/>
      <c r="CD839" s="532"/>
      <c r="CE839" s="532"/>
      <c r="CF839" s="532"/>
      <c r="CG839" s="532"/>
      <c r="CH839" s="532"/>
      <c r="CI839" s="532"/>
      <c r="CJ839" s="532"/>
      <c r="CK839" s="532"/>
      <c r="CL839" s="532"/>
      <c r="CM839" s="532"/>
      <c r="CN839" s="532"/>
      <c r="CO839" s="532"/>
      <c r="CP839" s="532"/>
      <c r="CQ839" s="533"/>
    </row>
    <row r="840" spans="4:95" ht="14.25" customHeight="1" x14ac:dyDescent="0.35">
      <c r="D840" s="515" t="s">
        <v>632</v>
      </c>
      <c r="E840" s="515"/>
      <c r="F840" s="515"/>
      <c r="G840" s="515"/>
      <c r="H840" s="515"/>
      <c r="I840" s="515"/>
      <c r="J840" s="515"/>
      <c r="K840" s="515"/>
      <c r="L840" s="515"/>
      <c r="M840" s="515"/>
      <c r="N840" s="515"/>
      <c r="O840" s="515"/>
      <c r="P840" s="515"/>
      <c r="Q840" s="515"/>
      <c r="R840" s="515"/>
      <c r="S840" s="515"/>
      <c r="T840" s="515"/>
      <c r="U840" s="515"/>
      <c r="V840" s="515"/>
      <c r="W840" s="515"/>
      <c r="X840" s="515"/>
      <c r="Y840" s="515"/>
      <c r="Z840" s="515"/>
      <c r="AA840" s="515"/>
      <c r="AB840" s="515"/>
      <c r="AC840" s="515"/>
      <c r="AD840" s="515"/>
      <c r="AE840" s="515"/>
      <c r="AF840" s="515"/>
      <c r="AG840" s="515"/>
      <c r="AH840" s="515"/>
      <c r="AI840" s="515"/>
      <c r="AJ840" s="515"/>
      <c r="AK840" s="515"/>
      <c r="AL840" s="515"/>
      <c r="AM840" s="515"/>
      <c r="AN840" s="515"/>
      <c r="AO840" s="515"/>
      <c r="AP840" s="515"/>
      <c r="AQ840" s="515"/>
      <c r="AR840" s="515"/>
      <c r="AS840" s="515"/>
      <c r="AT840" s="515"/>
      <c r="AU840" s="515"/>
      <c r="AV840" s="515"/>
      <c r="AW840" s="515"/>
      <c r="AX840" s="515"/>
      <c r="AY840" s="515"/>
      <c r="AZ840" s="515"/>
      <c r="BA840" s="515"/>
      <c r="BB840" s="515"/>
      <c r="BC840" s="515"/>
      <c r="BD840" s="515"/>
      <c r="BE840" s="515"/>
      <c r="BF840" s="515"/>
      <c r="BG840" s="515"/>
      <c r="BH840" s="515"/>
      <c r="BI840" s="515"/>
      <c r="BJ840" s="515"/>
      <c r="BK840" s="515"/>
      <c r="BL840" s="515"/>
      <c r="BM840" s="515"/>
      <c r="BN840" s="515"/>
      <c r="BO840" s="515"/>
      <c r="BP840" s="515"/>
      <c r="BQ840" s="515"/>
      <c r="BR840" s="515"/>
      <c r="BS840" s="515"/>
      <c r="BT840" s="515"/>
      <c r="BU840" s="515"/>
      <c r="BV840" s="515"/>
      <c r="BW840" s="515"/>
      <c r="BX840" s="515"/>
      <c r="BY840" s="515"/>
      <c r="BZ840" s="515"/>
      <c r="CA840" s="515"/>
      <c r="CB840" s="515"/>
      <c r="CC840" s="515"/>
      <c r="CD840" s="515"/>
      <c r="CE840" s="515"/>
      <c r="CF840" s="515"/>
      <c r="CG840" s="515"/>
      <c r="CH840" s="515"/>
      <c r="CI840" s="515"/>
      <c r="CJ840" s="515"/>
      <c r="CK840" s="515"/>
      <c r="CL840" s="515"/>
      <c r="CM840" s="515"/>
      <c r="CN840" s="515"/>
      <c r="CO840" s="515"/>
      <c r="CP840" s="515"/>
      <c r="CQ840" s="515"/>
    </row>
    <row r="841" spans="4:95" ht="14.25" customHeight="1" x14ac:dyDescent="0.35"/>
    <row r="842" spans="4:95" ht="14.25" customHeight="1" x14ac:dyDescent="0.35">
      <c r="D842" s="299" t="s">
        <v>790</v>
      </c>
      <c r="E842" s="299"/>
      <c r="F842" s="299"/>
      <c r="G842" s="299"/>
      <c r="H842" s="299"/>
      <c r="I842" s="299"/>
      <c r="J842" s="299"/>
      <c r="K842" s="299"/>
      <c r="L842" s="299"/>
      <c r="M842" s="299"/>
      <c r="N842" s="299"/>
      <c r="O842" s="299"/>
      <c r="P842" s="299"/>
      <c r="Q842" s="299"/>
      <c r="R842" s="299"/>
      <c r="S842" s="299"/>
      <c r="T842" s="299"/>
      <c r="U842" s="299"/>
      <c r="V842" s="299"/>
      <c r="W842" s="299"/>
      <c r="X842" s="299"/>
      <c r="Y842" s="299"/>
      <c r="Z842" s="299"/>
      <c r="AA842" s="299"/>
      <c r="AB842" s="299"/>
      <c r="AC842" s="299"/>
      <c r="AD842" s="299"/>
      <c r="AE842" s="299"/>
      <c r="AF842" s="299"/>
      <c r="AG842" s="299"/>
      <c r="AH842" s="299"/>
      <c r="AI842" s="299"/>
      <c r="AJ842" s="299"/>
      <c r="AK842" s="299"/>
      <c r="AL842" s="299"/>
      <c r="AM842" s="299"/>
      <c r="AN842" s="299"/>
      <c r="AO842" s="299"/>
      <c r="AP842" s="299"/>
      <c r="AQ842" s="299"/>
      <c r="AR842" s="299"/>
      <c r="AS842" s="299"/>
      <c r="AT842" s="299"/>
      <c r="AU842" s="220"/>
      <c r="AV842" s="220"/>
      <c r="AW842" s="220"/>
      <c r="AZ842" s="299" t="s">
        <v>791</v>
      </c>
      <c r="BA842" s="299"/>
      <c r="BB842" s="299"/>
      <c r="BC842" s="299"/>
      <c r="BD842" s="299"/>
      <c r="BE842" s="299"/>
      <c r="BF842" s="299"/>
      <c r="BG842" s="299"/>
      <c r="BH842" s="299"/>
      <c r="BI842" s="299"/>
      <c r="BJ842" s="299"/>
      <c r="BK842" s="299"/>
      <c r="BL842" s="299"/>
      <c r="BM842" s="299"/>
      <c r="BN842" s="299"/>
      <c r="BO842" s="299"/>
      <c r="BP842" s="299"/>
      <c r="BQ842" s="299"/>
      <c r="BR842" s="299"/>
      <c r="BS842" s="299"/>
      <c r="BT842" s="299"/>
      <c r="BU842" s="299"/>
      <c r="BV842" s="299"/>
      <c r="BW842" s="299"/>
      <c r="BX842" s="299"/>
      <c r="BY842" s="299"/>
      <c r="BZ842" s="299"/>
      <c r="CA842" s="299"/>
      <c r="CB842" s="299"/>
      <c r="CC842" s="299"/>
      <c r="CD842" s="299"/>
      <c r="CE842" s="299"/>
      <c r="CF842" s="299"/>
      <c r="CG842" s="299"/>
      <c r="CH842" s="299"/>
      <c r="CI842" s="299"/>
      <c r="CJ842" s="299"/>
      <c r="CK842" s="299"/>
      <c r="CL842" s="299"/>
      <c r="CM842" s="299"/>
      <c r="CN842" s="299"/>
      <c r="CO842" s="299"/>
      <c r="CP842" s="299"/>
    </row>
    <row r="843" spans="4:95" ht="14.25" customHeight="1" x14ac:dyDescent="0.35">
      <c r="D843" s="299"/>
      <c r="E843" s="299"/>
      <c r="F843" s="299"/>
      <c r="G843" s="299"/>
      <c r="H843" s="299"/>
      <c r="I843" s="299"/>
      <c r="J843" s="299"/>
      <c r="K843" s="299"/>
      <c r="L843" s="299"/>
      <c r="M843" s="299"/>
      <c r="N843" s="299"/>
      <c r="O843" s="299"/>
      <c r="P843" s="299"/>
      <c r="Q843" s="299"/>
      <c r="R843" s="299"/>
      <c r="S843" s="299"/>
      <c r="T843" s="299"/>
      <c r="U843" s="299"/>
      <c r="V843" s="299"/>
      <c r="W843" s="299"/>
      <c r="X843" s="299"/>
      <c r="Y843" s="299"/>
      <c r="Z843" s="299"/>
      <c r="AA843" s="299"/>
      <c r="AB843" s="299"/>
      <c r="AC843" s="299"/>
      <c r="AD843" s="299"/>
      <c r="AE843" s="299"/>
      <c r="AF843" s="299"/>
      <c r="AG843" s="299"/>
      <c r="AH843" s="299"/>
      <c r="AI843" s="299"/>
      <c r="AJ843" s="299"/>
      <c r="AK843" s="299"/>
      <c r="AL843" s="299"/>
      <c r="AM843" s="299"/>
      <c r="AN843" s="299"/>
      <c r="AO843" s="299"/>
      <c r="AP843" s="299"/>
      <c r="AQ843" s="299"/>
      <c r="AR843" s="299"/>
      <c r="AS843" s="299"/>
      <c r="AT843" s="299"/>
      <c r="AU843" s="220"/>
      <c r="AV843" s="220"/>
      <c r="AW843" s="220"/>
      <c r="AZ843" s="300"/>
      <c r="BA843" s="300"/>
      <c r="BB843" s="300"/>
      <c r="BC843" s="300"/>
      <c r="BD843" s="300"/>
      <c r="BE843" s="300"/>
      <c r="BF843" s="300"/>
      <c r="BG843" s="300"/>
      <c r="BH843" s="300"/>
      <c r="BI843" s="300"/>
      <c r="BJ843" s="300"/>
      <c r="BK843" s="300"/>
      <c r="BL843" s="300"/>
      <c r="BM843" s="300"/>
      <c r="BN843" s="300"/>
      <c r="BO843" s="300"/>
      <c r="BP843" s="300"/>
      <c r="BQ843" s="300"/>
      <c r="BR843" s="300"/>
      <c r="BS843" s="300"/>
      <c r="BT843" s="300"/>
      <c r="BU843" s="300"/>
      <c r="BV843" s="300"/>
      <c r="BW843" s="300"/>
      <c r="BX843" s="300"/>
      <c r="BY843" s="300"/>
      <c r="BZ843" s="300"/>
      <c r="CA843" s="300"/>
      <c r="CB843" s="300"/>
      <c r="CC843" s="300"/>
      <c r="CD843" s="300"/>
      <c r="CE843" s="300"/>
      <c r="CF843" s="300"/>
      <c r="CG843" s="300"/>
      <c r="CH843" s="300"/>
      <c r="CI843" s="300"/>
      <c r="CJ843" s="300"/>
      <c r="CK843" s="300"/>
      <c r="CL843" s="300"/>
      <c r="CM843" s="300"/>
      <c r="CN843" s="300"/>
      <c r="CO843" s="300"/>
      <c r="CP843" s="300"/>
    </row>
    <row r="844" spans="4:95" ht="14.25" customHeight="1" x14ac:dyDescent="0.35">
      <c r="D844" s="286" t="s">
        <v>472</v>
      </c>
      <c r="E844" s="287"/>
      <c r="F844" s="287"/>
      <c r="G844" s="287"/>
      <c r="H844" s="287"/>
      <c r="I844" s="287"/>
      <c r="J844" s="287"/>
      <c r="K844" s="287"/>
      <c r="L844" s="287"/>
      <c r="M844" s="287"/>
      <c r="N844" s="287"/>
      <c r="O844" s="287"/>
      <c r="P844" s="287"/>
      <c r="Q844" s="287"/>
      <c r="R844" s="287"/>
      <c r="S844" s="287"/>
      <c r="T844" s="287"/>
      <c r="U844" s="287"/>
      <c r="V844" s="287"/>
      <c r="W844" s="287"/>
      <c r="X844" s="287"/>
      <c r="Y844" s="288"/>
      <c r="Z844" s="286" t="s">
        <v>473</v>
      </c>
      <c r="AA844" s="287"/>
      <c r="AB844" s="287"/>
      <c r="AC844" s="287"/>
      <c r="AD844" s="287"/>
      <c r="AE844" s="287"/>
      <c r="AF844" s="287"/>
      <c r="AG844" s="287"/>
      <c r="AH844" s="287"/>
      <c r="AI844" s="287"/>
      <c r="AJ844" s="287"/>
      <c r="AK844" s="287"/>
      <c r="AL844" s="287"/>
      <c r="AM844" s="287"/>
      <c r="AN844" s="287"/>
      <c r="AO844" s="287"/>
      <c r="AP844" s="287"/>
      <c r="AQ844" s="287"/>
      <c r="AR844" s="287"/>
      <c r="AS844" s="287"/>
      <c r="AT844" s="288"/>
      <c r="AU844" s="214"/>
      <c r="AV844" s="214"/>
      <c r="AW844" s="214"/>
      <c r="AX844" s="7"/>
      <c r="AY844" s="286" t="s">
        <v>477</v>
      </c>
      <c r="AZ844" s="287"/>
      <c r="BA844" s="287"/>
      <c r="BB844" s="287"/>
      <c r="BC844" s="287"/>
      <c r="BD844" s="287"/>
      <c r="BE844" s="287"/>
      <c r="BF844" s="287"/>
      <c r="BG844" s="287"/>
      <c r="BH844" s="287"/>
      <c r="BI844" s="287"/>
      <c r="BJ844" s="287"/>
      <c r="BK844" s="287"/>
      <c r="BL844" s="287"/>
      <c r="BM844" s="287"/>
      <c r="BN844" s="288"/>
      <c r="BO844" s="286" t="s">
        <v>478</v>
      </c>
      <c r="BP844" s="287"/>
      <c r="BQ844" s="287"/>
      <c r="BR844" s="287"/>
      <c r="BS844" s="287"/>
      <c r="BT844" s="287"/>
      <c r="BU844" s="287"/>
      <c r="BV844" s="392" t="s">
        <v>479</v>
      </c>
      <c r="BW844" s="392"/>
      <c r="BX844" s="392"/>
      <c r="BY844" s="392"/>
      <c r="BZ844" s="392"/>
      <c r="CA844" s="392"/>
      <c r="CB844" s="392"/>
      <c r="CC844" s="392" t="s">
        <v>480</v>
      </c>
      <c r="CD844" s="392"/>
      <c r="CE844" s="392"/>
      <c r="CF844" s="392"/>
      <c r="CG844" s="392"/>
      <c r="CH844" s="392"/>
      <c r="CI844" s="392"/>
      <c r="CJ844" s="286" t="s">
        <v>481</v>
      </c>
      <c r="CK844" s="287"/>
      <c r="CL844" s="287"/>
      <c r="CM844" s="287"/>
      <c r="CN844" s="287"/>
      <c r="CO844" s="287"/>
      <c r="CP844" s="287"/>
      <c r="CQ844" s="288"/>
    </row>
    <row r="845" spans="4:95" ht="14.25" customHeight="1" x14ac:dyDescent="0.35">
      <c r="D845" s="289"/>
      <c r="E845" s="290"/>
      <c r="F845" s="290"/>
      <c r="G845" s="290"/>
      <c r="H845" s="290"/>
      <c r="I845" s="290"/>
      <c r="J845" s="290"/>
      <c r="K845" s="290"/>
      <c r="L845" s="290"/>
      <c r="M845" s="290"/>
      <c r="N845" s="290"/>
      <c r="O845" s="290"/>
      <c r="P845" s="290"/>
      <c r="Q845" s="290"/>
      <c r="R845" s="290"/>
      <c r="S845" s="290"/>
      <c r="T845" s="290"/>
      <c r="U845" s="290"/>
      <c r="V845" s="290"/>
      <c r="W845" s="290"/>
      <c r="X845" s="290"/>
      <c r="Y845" s="291"/>
      <c r="Z845" s="392" t="s">
        <v>474</v>
      </c>
      <c r="AA845" s="392"/>
      <c r="AB845" s="392"/>
      <c r="AC845" s="392"/>
      <c r="AD845" s="392"/>
      <c r="AE845" s="392"/>
      <c r="AF845" s="392" t="s">
        <v>475</v>
      </c>
      <c r="AG845" s="392"/>
      <c r="AH845" s="392"/>
      <c r="AI845" s="392"/>
      <c r="AJ845" s="392"/>
      <c r="AK845" s="392"/>
      <c r="AL845" s="392"/>
      <c r="AM845" s="392"/>
      <c r="AN845" s="392" t="s">
        <v>476</v>
      </c>
      <c r="AO845" s="392"/>
      <c r="AP845" s="392"/>
      <c r="AQ845" s="392"/>
      <c r="AR845" s="392"/>
      <c r="AS845" s="392"/>
      <c r="AT845" s="392"/>
      <c r="AU845" s="214"/>
      <c r="AV845" s="214"/>
      <c r="AW845" s="214"/>
      <c r="AX845" s="7"/>
      <c r="AY845" s="289"/>
      <c r="AZ845" s="290"/>
      <c r="BA845" s="290"/>
      <c r="BB845" s="290"/>
      <c r="BC845" s="290"/>
      <c r="BD845" s="290"/>
      <c r="BE845" s="290"/>
      <c r="BF845" s="290"/>
      <c r="BG845" s="290"/>
      <c r="BH845" s="290"/>
      <c r="BI845" s="290"/>
      <c r="BJ845" s="290"/>
      <c r="BK845" s="290"/>
      <c r="BL845" s="290"/>
      <c r="BM845" s="290"/>
      <c r="BN845" s="291"/>
      <c r="BO845" s="444"/>
      <c r="BP845" s="445"/>
      <c r="BQ845" s="445"/>
      <c r="BR845" s="445"/>
      <c r="BS845" s="445"/>
      <c r="BT845" s="445"/>
      <c r="BU845" s="445"/>
      <c r="BV845" s="392"/>
      <c r="BW845" s="392"/>
      <c r="BX845" s="392"/>
      <c r="BY845" s="392"/>
      <c r="BZ845" s="392"/>
      <c r="CA845" s="392"/>
      <c r="CB845" s="392"/>
      <c r="CC845" s="392"/>
      <c r="CD845" s="392"/>
      <c r="CE845" s="392"/>
      <c r="CF845" s="392"/>
      <c r="CG845" s="392"/>
      <c r="CH845" s="392"/>
      <c r="CI845" s="392"/>
      <c r="CJ845" s="289"/>
      <c r="CK845" s="290"/>
      <c r="CL845" s="290"/>
      <c r="CM845" s="290"/>
      <c r="CN845" s="290"/>
      <c r="CO845" s="290"/>
      <c r="CP845" s="290"/>
      <c r="CQ845" s="291"/>
    </row>
    <row r="846" spans="4:95" ht="14.25" customHeight="1" x14ac:dyDescent="0.35">
      <c r="D846" s="316" t="s">
        <v>967</v>
      </c>
      <c r="E846" s="316"/>
      <c r="F846" s="316"/>
      <c r="G846" s="316"/>
      <c r="H846" s="316"/>
      <c r="I846" s="316"/>
      <c r="J846" s="316"/>
      <c r="K846" s="316"/>
      <c r="L846" s="316"/>
      <c r="M846" s="316"/>
      <c r="N846" s="316"/>
      <c r="O846" s="316"/>
      <c r="P846" s="316"/>
      <c r="Q846" s="316"/>
      <c r="R846" s="316"/>
      <c r="S846" s="316"/>
      <c r="T846" s="316"/>
      <c r="U846" s="316"/>
      <c r="V846" s="316"/>
      <c r="W846" s="316"/>
      <c r="X846" s="316"/>
      <c r="Y846" s="316"/>
      <c r="Z846" s="316"/>
      <c r="AA846" s="316"/>
      <c r="AB846" s="316"/>
      <c r="AC846" s="316"/>
      <c r="AD846" s="316"/>
      <c r="AE846" s="316"/>
      <c r="AF846" s="316"/>
      <c r="AG846" s="316"/>
      <c r="AH846" s="316"/>
      <c r="AI846" s="316"/>
      <c r="AJ846" s="316"/>
      <c r="AK846" s="316"/>
      <c r="AL846" s="316"/>
      <c r="AM846" s="316"/>
      <c r="AN846" s="316"/>
      <c r="AO846" s="316"/>
      <c r="AP846" s="316"/>
      <c r="AQ846" s="316"/>
      <c r="AR846" s="316"/>
      <c r="AS846" s="316"/>
      <c r="AT846" s="316"/>
      <c r="AU846" s="218"/>
      <c r="AV846" s="218"/>
      <c r="AW846" s="218"/>
      <c r="AY846" s="307" t="s">
        <v>967</v>
      </c>
      <c r="AZ846" s="308"/>
      <c r="BA846" s="308"/>
      <c r="BB846" s="308"/>
      <c r="BC846" s="308"/>
      <c r="BD846" s="308"/>
      <c r="BE846" s="308"/>
      <c r="BF846" s="308"/>
      <c r="BG846" s="308"/>
      <c r="BH846" s="308"/>
      <c r="BI846" s="308"/>
      <c r="BJ846" s="308"/>
      <c r="BK846" s="308"/>
      <c r="BL846" s="308"/>
      <c r="BM846" s="308"/>
      <c r="BN846" s="309"/>
      <c r="BO846" s="316"/>
      <c r="BP846" s="316"/>
      <c r="BQ846" s="316"/>
      <c r="BR846" s="316"/>
      <c r="BS846" s="316"/>
      <c r="BT846" s="316"/>
      <c r="BU846" s="316"/>
      <c r="BV846" s="313"/>
      <c r="BW846" s="314"/>
      <c r="BX846" s="314"/>
      <c r="BY846" s="314"/>
      <c r="BZ846" s="314"/>
      <c r="CA846" s="314"/>
      <c r="CB846" s="315"/>
      <c r="CC846" s="313"/>
      <c r="CD846" s="314"/>
      <c r="CE846" s="314"/>
      <c r="CF846" s="314"/>
      <c r="CG846" s="314"/>
      <c r="CH846" s="314"/>
      <c r="CI846" s="315"/>
      <c r="CJ846" s="316"/>
      <c r="CK846" s="316"/>
      <c r="CL846" s="316"/>
      <c r="CM846" s="316"/>
      <c r="CN846" s="316"/>
      <c r="CO846" s="316"/>
      <c r="CP846" s="316"/>
      <c r="CQ846" s="316"/>
    </row>
    <row r="847" spans="4:95" ht="14.25" customHeight="1" x14ac:dyDescent="0.35">
      <c r="D847" s="316"/>
      <c r="E847" s="316"/>
      <c r="F847" s="316"/>
      <c r="G847" s="316"/>
      <c r="H847" s="316"/>
      <c r="I847" s="316"/>
      <c r="J847" s="316"/>
      <c r="K847" s="316"/>
      <c r="L847" s="316"/>
      <c r="M847" s="316"/>
      <c r="N847" s="316"/>
      <c r="O847" s="316"/>
      <c r="P847" s="316"/>
      <c r="Q847" s="316"/>
      <c r="R847" s="316"/>
      <c r="S847" s="316"/>
      <c r="T847" s="316"/>
      <c r="U847" s="316"/>
      <c r="V847" s="316"/>
      <c r="W847" s="316"/>
      <c r="X847" s="316"/>
      <c r="Y847" s="316"/>
      <c r="Z847" s="316"/>
      <c r="AA847" s="316"/>
      <c r="AB847" s="316"/>
      <c r="AC847" s="316"/>
      <c r="AD847" s="316"/>
      <c r="AE847" s="316"/>
      <c r="AF847" s="316"/>
      <c r="AG847" s="316"/>
      <c r="AH847" s="316"/>
      <c r="AI847" s="316"/>
      <c r="AJ847" s="316"/>
      <c r="AK847" s="316"/>
      <c r="AL847" s="316"/>
      <c r="AM847" s="316"/>
      <c r="AN847" s="316"/>
      <c r="AO847" s="316"/>
      <c r="AP847" s="316"/>
      <c r="AQ847" s="316"/>
      <c r="AR847" s="316"/>
      <c r="AS847" s="316"/>
      <c r="AT847" s="316"/>
      <c r="AU847" s="218"/>
      <c r="AV847" s="218"/>
      <c r="AW847" s="218"/>
      <c r="AY847" s="307"/>
      <c r="AZ847" s="308"/>
      <c r="BA847" s="308"/>
      <c r="BB847" s="308"/>
      <c r="BC847" s="308"/>
      <c r="BD847" s="308"/>
      <c r="BE847" s="308"/>
      <c r="BF847" s="308"/>
      <c r="BG847" s="308"/>
      <c r="BH847" s="308"/>
      <c r="BI847" s="308"/>
      <c r="BJ847" s="308"/>
      <c r="BK847" s="308"/>
      <c r="BL847" s="308"/>
      <c r="BM847" s="308"/>
      <c r="BN847" s="309"/>
      <c r="BO847" s="316"/>
      <c r="BP847" s="316"/>
      <c r="BQ847" s="316"/>
      <c r="BR847" s="316"/>
      <c r="BS847" s="316"/>
      <c r="BT847" s="316"/>
      <c r="BU847" s="316"/>
      <c r="BV847" s="313"/>
      <c r="BW847" s="314"/>
      <c r="BX847" s="314"/>
      <c r="BY847" s="314"/>
      <c r="BZ847" s="314"/>
      <c r="CA847" s="314"/>
      <c r="CB847" s="315"/>
      <c r="CC847" s="313"/>
      <c r="CD847" s="314"/>
      <c r="CE847" s="314"/>
      <c r="CF847" s="314"/>
      <c r="CG847" s="314"/>
      <c r="CH847" s="314"/>
      <c r="CI847" s="315"/>
      <c r="CJ847" s="316"/>
      <c r="CK847" s="316"/>
      <c r="CL847" s="316"/>
      <c r="CM847" s="316"/>
      <c r="CN847" s="316"/>
      <c r="CO847" s="316"/>
      <c r="CP847" s="316"/>
      <c r="CQ847" s="316"/>
    </row>
    <row r="848" spans="4:95" ht="14.25" customHeight="1" x14ac:dyDescent="0.35">
      <c r="D848" s="316"/>
      <c r="E848" s="316"/>
      <c r="F848" s="316"/>
      <c r="G848" s="316"/>
      <c r="H848" s="316"/>
      <c r="I848" s="316"/>
      <c r="J848" s="316"/>
      <c r="K848" s="316"/>
      <c r="L848" s="316"/>
      <c r="M848" s="316"/>
      <c r="N848" s="316"/>
      <c r="O848" s="316"/>
      <c r="P848" s="316"/>
      <c r="Q848" s="316"/>
      <c r="R848" s="316"/>
      <c r="S848" s="316"/>
      <c r="T848" s="316"/>
      <c r="U848" s="316"/>
      <c r="V848" s="316"/>
      <c r="W848" s="316"/>
      <c r="X848" s="316"/>
      <c r="Y848" s="316"/>
      <c r="Z848" s="316"/>
      <c r="AA848" s="316"/>
      <c r="AB848" s="316"/>
      <c r="AC848" s="316"/>
      <c r="AD848" s="316"/>
      <c r="AE848" s="316"/>
      <c r="AF848" s="316"/>
      <c r="AG848" s="316"/>
      <c r="AH848" s="316"/>
      <c r="AI848" s="316"/>
      <c r="AJ848" s="316"/>
      <c r="AK848" s="316"/>
      <c r="AL848" s="316"/>
      <c r="AM848" s="316"/>
      <c r="AN848" s="316"/>
      <c r="AO848" s="316"/>
      <c r="AP848" s="316"/>
      <c r="AQ848" s="316"/>
      <c r="AR848" s="316"/>
      <c r="AS848" s="316"/>
      <c r="AT848" s="316"/>
      <c r="AU848" s="218"/>
      <c r="AV848" s="218"/>
      <c r="AW848" s="218"/>
      <c r="AY848" s="307"/>
      <c r="AZ848" s="308"/>
      <c r="BA848" s="308"/>
      <c r="BB848" s="308"/>
      <c r="BC848" s="308"/>
      <c r="BD848" s="308"/>
      <c r="BE848" s="308"/>
      <c r="BF848" s="308"/>
      <c r="BG848" s="308"/>
      <c r="BH848" s="308"/>
      <c r="BI848" s="308"/>
      <c r="BJ848" s="308"/>
      <c r="BK848" s="308"/>
      <c r="BL848" s="308"/>
      <c r="BM848" s="308"/>
      <c r="BN848" s="309"/>
      <c r="BO848" s="316"/>
      <c r="BP848" s="316"/>
      <c r="BQ848" s="316"/>
      <c r="BR848" s="316"/>
      <c r="BS848" s="316"/>
      <c r="BT848" s="316"/>
      <c r="BU848" s="316"/>
      <c r="BV848" s="313"/>
      <c r="BW848" s="314"/>
      <c r="BX848" s="314"/>
      <c r="BY848" s="314"/>
      <c r="BZ848" s="314"/>
      <c r="CA848" s="314"/>
      <c r="CB848" s="315"/>
      <c r="CC848" s="313"/>
      <c r="CD848" s="314"/>
      <c r="CE848" s="314"/>
      <c r="CF848" s="314"/>
      <c r="CG848" s="314"/>
      <c r="CH848" s="314"/>
      <c r="CI848" s="315"/>
      <c r="CJ848" s="316"/>
      <c r="CK848" s="316"/>
      <c r="CL848" s="316"/>
      <c r="CM848" s="316"/>
      <c r="CN848" s="316"/>
      <c r="CO848" s="316"/>
      <c r="CP848" s="316"/>
      <c r="CQ848" s="316"/>
    </row>
    <row r="849" spans="4:147" ht="14.25" customHeight="1" x14ac:dyDescent="0.35">
      <c r="D849" s="316"/>
      <c r="E849" s="316"/>
      <c r="F849" s="316"/>
      <c r="G849" s="316"/>
      <c r="H849" s="316"/>
      <c r="I849" s="316"/>
      <c r="J849" s="316"/>
      <c r="K849" s="316"/>
      <c r="L849" s="316"/>
      <c r="M849" s="316"/>
      <c r="N849" s="316"/>
      <c r="O849" s="316"/>
      <c r="P849" s="316"/>
      <c r="Q849" s="316"/>
      <c r="R849" s="316"/>
      <c r="S849" s="316"/>
      <c r="T849" s="316"/>
      <c r="U849" s="316"/>
      <c r="V849" s="316"/>
      <c r="W849" s="316"/>
      <c r="X849" s="316"/>
      <c r="Y849" s="316"/>
      <c r="Z849" s="316"/>
      <c r="AA849" s="316"/>
      <c r="AB849" s="316"/>
      <c r="AC849" s="316"/>
      <c r="AD849" s="316"/>
      <c r="AE849" s="316"/>
      <c r="AF849" s="316"/>
      <c r="AG849" s="316"/>
      <c r="AH849" s="316"/>
      <c r="AI849" s="316"/>
      <c r="AJ849" s="316"/>
      <c r="AK849" s="316"/>
      <c r="AL849" s="316"/>
      <c r="AM849" s="316"/>
      <c r="AN849" s="316"/>
      <c r="AO849" s="316"/>
      <c r="AP849" s="316"/>
      <c r="AQ849" s="316"/>
      <c r="AR849" s="316"/>
      <c r="AS849" s="316"/>
      <c r="AT849" s="316"/>
      <c r="AU849" s="218"/>
      <c r="AV849" s="218"/>
      <c r="AW849" s="218"/>
      <c r="AY849" s="307"/>
      <c r="AZ849" s="308"/>
      <c r="BA849" s="308"/>
      <c r="BB849" s="308"/>
      <c r="BC849" s="308"/>
      <c r="BD849" s="308"/>
      <c r="BE849" s="308"/>
      <c r="BF849" s="308"/>
      <c r="BG849" s="308"/>
      <c r="BH849" s="308"/>
      <c r="BI849" s="308"/>
      <c r="BJ849" s="308"/>
      <c r="BK849" s="308"/>
      <c r="BL849" s="308"/>
      <c r="BM849" s="308"/>
      <c r="BN849" s="309"/>
      <c r="BO849" s="316"/>
      <c r="BP849" s="316"/>
      <c r="BQ849" s="316"/>
      <c r="BR849" s="316"/>
      <c r="BS849" s="316"/>
      <c r="BT849" s="316"/>
      <c r="BU849" s="316"/>
      <c r="BV849" s="313"/>
      <c r="BW849" s="314"/>
      <c r="BX849" s="314"/>
      <c r="BY849" s="314"/>
      <c r="BZ849" s="314"/>
      <c r="CA849" s="314"/>
      <c r="CB849" s="315"/>
      <c r="CC849" s="313"/>
      <c r="CD849" s="314"/>
      <c r="CE849" s="314"/>
      <c r="CF849" s="314"/>
      <c r="CG849" s="314"/>
      <c r="CH849" s="314"/>
      <c r="CI849" s="315"/>
      <c r="CJ849" s="316"/>
      <c r="CK849" s="316"/>
      <c r="CL849" s="316"/>
      <c r="CM849" s="316"/>
      <c r="CN849" s="316"/>
      <c r="CO849" s="316"/>
      <c r="CP849" s="316"/>
      <c r="CQ849" s="316"/>
    </row>
    <row r="850" spans="4:147" ht="14.25" customHeight="1" x14ac:dyDescent="0.35">
      <c r="D850" s="515" t="s">
        <v>482</v>
      </c>
      <c r="E850" s="515"/>
      <c r="F850" s="515"/>
      <c r="G850" s="515"/>
      <c r="H850" s="515"/>
      <c r="I850" s="515"/>
      <c r="J850" s="515"/>
      <c r="K850" s="515"/>
      <c r="L850" s="515"/>
      <c r="M850" s="515"/>
      <c r="N850" s="515"/>
      <c r="O850" s="515"/>
      <c r="P850" s="515"/>
      <c r="Q850" s="515"/>
      <c r="R850" s="515"/>
      <c r="S850" s="515"/>
      <c r="T850" s="515"/>
      <c r="U850" s="515"/>
      <c r="V850" s="515"/>
      <c r="W850" s="515"/>
      <c r="X850" s="515"/>
      <c r="Y850" s="515"/>
      <c r="Z850" s="515"/>
      <c r="AA850" s="515"/>
      <c r="AB850" s="515"/>
      <c r="AC850" s="515"/>
      <c r="AD850" s="515"/>
      <c r="AE850" s="515"/>
      <c r="AF850" s="515"/>
      <c r="AG850" s="515"/>
      <c r="AH850" s="515"/>
      <c r="AI850" s="515"/>
      <c r="AJ850" s="515"/>
      <c r="AK850" s="515"/>
      <c r="AL850" s="515"/>
      <c r="AM850" s="515"/>
      <c r="AN850" s="515"/>
      <c r="AO850" s="515"/>
      <c r="AP850" s="515"/>
      <c r="AQ850" s="515"/>
      <c r="AR850" s="515"/>
      <c r="AS850" s="515"/>
      <c r="AT850" s="515"/>
      <c r="AU850" s="233"/>
      <c r="AV850" s="233"/>
      <c r="AW850" s="233"/>
      <c r="AX850" s="88"/>
      <c r="AY850" s="515" t="s">
        <v>482</v>
      </c>
      <c r="AZ850" s="515"/>
      <c r="BA850" s="515"/>
      <c r="BB850" s="515"/>
      <c r="BC850" s="515"/>
      <c r="BD850" s="515"/>
      <c r="BE850" s="515"/>
      <c r="BF850" s="515"/>
      <c r="BG850" s="515"/>
      <c r="BH850" s="515"/>
      <c r="BI850" s="515"/>
      <c r="BJ850" s="515"/>
      <c r="BK850" s="515"/>
      <c r="BL850" s="515"/>
      <c r="BM850" s="515"/>
      <c r="BN850" s="515"/>
      <c r="BO850" s="515"/>
      <c r="BP850" s="515"/>
      <c r="BQ850" s="515"/>
      <c r="BR850" s="515"/>
      <c r="BS850" s="515"/>
      <c r="BT850" s="515"/>
      <c r="BU850" s="515"/>
      <c r="BV850" s="515"/>
      <c r="BW850" s="515"/>
      <c r="BX850" s="515"/>
      <c r="BY850" s="515"/>
      <c r="BZ850" s="515"/>
      <c r="CA850" s="515"/>
      <c r="CB850" s="515"/>
      <c r="CC850" s="515"/>
      <c r="CD850" s="515"/>
      <c r="CE850" s="515"/>
      <c r="CF850" s="515"/>
      <c r="CG850" s="515"/>
      <c r="CH850" s="515"/>
      <c r="CI850" s="515"/>
      <c r="CJ850" s="515"/>
      <c r="CK850" s="515"/>
      <c r="CL850" s="515"/>
      <c r="CM850" s="515"/>
      <c r="CN850" s="515"/>
      <c r="CO850" s="515"/>
      <c r="CP850" s="515"/>
      <c r="CQ850" s="88"/>
    </row>
    <row r="851" spans="4:147" ht="14.25" customHeight="1" x14ac:dyDescent="0.35">
      <c r="D851" s="98"/>
      <c r="E851" s="98"/>
      <c r="F851" s="98"/>
      <c r="G851" s="98"/>
      <c r="H851" s="98"/>
      <c r="I851" s="98"/>
      <c r="J851" s="98"/>
      <c r="K851" s="98"/>
      <c r="L851" s="98"/>
      <c r="M851" s="98"/>
      <c r="N851" s="98"/>
      <c r="O851" s="98"/>
      <c r="P851" s="98"/>
      <c r="Q851" s="98"/>
      <c r="R851" s="98"/>
      <c r="S851" s="98"/>
      <c r="T851" s="98"/>
      <c r="U851" s="98"/>
      <c r="V851" s="98"/>
      <c r="W851" s="98"/>
      <c r="X851" s="98"/>
      <c r="Y851" s="98"/>
      <c r="Z851" s="98"/>
      <c r="AA851" s="98"/>
      <c r="AB851" s="98"/>
      <c r="AC851" s="98"/>
      <c r="AD851" s="98"/>
      <c r="AE851" s="98"/>
      <c r="AF851" s="98"/>
      <c r="AG851" s="98"/>
      <c r="AH851" s="98"/>
      <c r="AI851" s="98"/>
      <c r="AJ851" s="98"/>
      <c r="AK851" s="98"/>
      <c r="AL851" s="98"/>
      <c r="AM851" s="98"/>
      <c r="AN851" s="98"/>
      <c r="AO851" s="98"/>
      <c r="AP851" s="98"/>
      <c r="AQ851" s="98"/>
      <c r="AR851" s="98"/>
      <c r="AS851" s="98"/>
      <c r="AT851" s="98"/>
      <c r="AU851" s="233"/>
      <c r="AV851" s="233"/>
      <c r="AW851" s="233"/>
      <c r="AX851" s="88"/>
      <c r="AY851" s="98"/>
      <c r="AZ851" s="98"/>
      <c r="BA851" s="98"/>
      <c r="BB851" s="98"/>
      <c r="BC851" s="98"/>
      <c r="BD851" s="98"/>
      <c r="BE851" s="98"/>
      <c r="BF851" s="98"/>
      <c r="BG851" s="98"/>
      <c r="BH851" s="98"/>
      <c r="BI851" s="98"/>
      <c r="BJ851" s="98"/>
      <c r="BK851" s="98"/>
      <c r="BL851" s="98"/>
      <c r="BM851" s="98"/>
      <c r="BN851" s="98"/>
      <c r="BO851" s="98"/>
      <c r="BP851" s="98"/>
      <c r="BQ851" s="98"/>
      <c r="BR851" s="98"/>
      <c r="BS851" s="98"/>
      <c r="BT851" s="98"/>
      <c r="BU851" s="98"/>
      <c r="BV851" s="98"/>
      <c r="BW851" s="98"/>
      <c r="BX851" s="98"/>
      <c r="BY851" s="98"/>
      <c r="BZ851" s="98"/>
      <c r="CA851" s="98"/>
      <c r="CB851" s="98"/>
      <c r="CC851" s="98"/>
      <c r="CD851" s="98"/>
      <c r="CE851" s="98"/>
      <c r="CF851" s="98"/>
      <c r="CG851" s="98"/>
      <c r="CH851" s="98"/>
      <c r="CI851" s="98"/>
      <c r="CJ851" s="98"/>
      <c r="CK851" s="98"/>
      <c r="CL851" s="98"/>
      <c r="CM851" s="98"/>
      <c r="CN851" s="98"/>
      <c r="CO851" s="98"/>
      <c r="CP851" s="98"/>
      <c r="CQ851" s="88"/>
    </row>
    <row r="852" spans="4:147" ht="14.25" customHeight="1" x14ac:dyDescent="0.35">
      <c r="D852" s="344" t="s">
        <v>792</v>
      </c>
      <c r="E852" s="344"/>
      <c r="F852" s="344"/>
      <c r="G852" s="344"/>
      <c r="H852" s="344"/>
      <c r="I852" s="344"/>
      <c r="J852" s="344"/>
      <c r="K852" s="344"/>
      <c r="L852" s="344"/>
      <c r="M852" s="344"/>
      <c r="N852" s="344"/>
      <c r="O852" s="344"/>
      <c r="P852" s="344"/>
      <c r="Q852" s="344"/>
      <c r="R852" s="344"/>
      <c r="S852" s="344"/>
      <c r="T852" s="344"/>
      <c r="U852" s="344"/>
      <c r="V852" s="344"/>
      <c r="W852" s="344"/>
      <c r="X852" s="344"/>
      <c r="Y852" s="344"/>
      <c r="Z852" s="344"/>
      <c r="AA852" s="344"/>
      <c r="AB852" s="344"/>
      <c r="AC852" s="344"/>
      <c r="AD852" s="344"/>
      <c r="AE852" s="344"/>
      <c r="AF852" s="344"/>
      <c r="AG852" s="344"/>
      <c r="AH852" s="344"/>
      <c r="AI852" s="344"/>
      <c r="AJ852" s="344"/>
      <c r="AK852" s="344"/>
      <c r="AL852" s="344"/>
      <c r="AM852" s="344"/>
      <c r="AN852" s="344"/>
      <c r="AO852" s="344"/>
      <c r="AP852" s="344"/>
      <c r="AQ852" s="344"/>
      <c r="AR852" s="344"/>
      <c r="AS852" s="344"/>
      <c r="AT852" s="344"/>
      <c r="AU852" s="205"/>
      <c r="AV852" s="205"/>
      <c r="AW852" s="205"/>
    </row>
    <row r="853" spans="4:147" ht="14.25" customHeight="1" x14ac:dyDescent="0.35">
      <c r="D853" s="344"/>
      <c r="E853" s="344"/>
      <c r="F853" s="344"/>
      <c r="G853" s="344"/>
      <c r="H853" s="344"/>
      <c r="I853" s="344"/>
      <c r="J853" s="344"/>
      <c r="K853" s="344"/>
      <c r="L853" s="344"/>
      <c r="M853" s="344"/>
      <c r="N853" s="344"/>
      <c r="O853" s="344"/>
      <c r="P853" s="344"/>
      <c r="Q853" s="344"/>
      <c r="R853" s="344"/>
      <c r="S853" s="344"/>
      <c r="T853" s="344"/>
      <c r="U853" s="344"/>
      <c r="V853" s="344"/>
      <c r="W853" s="344"/>
      <c r="X853" s="344"/>
      <c r="Y853" s="344"/>
      <c r="Z853" s="344"/>
      <c r="AA853" s="344"/>
      <c r="AB853" s="344"/>
      <c r="AC853" s="344"/>
      <c r="AD853" s="344"/>
      <c r="AE853" s="344"/>
      <c r="AF853" s="344"/>
      <c r="AG853" s="344"/>
      <c r="AH853" s="344"/>
      <c r="AI853" s="344"/>
      <c r="AJ853" s="344"/>
      <c r="AK853" s="344"/>
      <c r="AL853" s="344"/>
      <c r="AM853" s="344"/>
      <c r="AN853" s="344"/>
      <c r="AO853" s="344"/>
      <c r="AP853" s="344"/>
      <c r="AQ853" s="344"/>
      <c r="AR853" s="344"/>
      <c r="AS853" s="344"/>
      <c r="AT853" s="344"/>
      <c r="AU853" s="205"/>
      <c r="AV853" s="205"/>
      <c r="AW853" s="205"/>
      <c r="EP853" s="111" t="s">
        <v>508</v>
      </c>
      <c r="EQ853" s="111" t="e">
        <f>AA858/$AA$857*100</f>
        <v>#VALUE!</v>
      </c>
    </row>
    <row r="854" spans="4:147" ht="14.25" customHeight="1" x14ac:dyDescent="0.35">
      <c r="D854" s="500"/>
      <c r="E854" s="500"/>
      <c r="F854" s="500"/>
      <c r="G854" s="500"/>
      <c r="H854" s="500"/>
      <c r="I854" s="500"/>
      <c r="J854" s="500"/>
      <c r="K854" s="500"/>
      <c r="L854" s="500"/>
      <c r="M854" s="500"/>
      <c r="N854" s="500"/>
      <c r="O854" s="500"/>
      <c r="P854" s="500"/>
      <c r="Q854" s="500"/>
      <c r="R854" s="500"/>
      <c r="S854" s="500"/>
      <c r="T854" s="500"/>
      <c r="U854" s="500"/>
      <c r="V854" s="500"/>
      <c r="W854" s="500"/>
      <c r="X854" s="500"/>
      <c r="Y854" s="500"/>
      <c r="Z854" s="500"/>
      <c r="AA854" s="500"/>
      <c r="AB854" s="500"/>
      <c r="AC854" s="500"/>
      <c r="AD854" s="500"/>
      <c r="AE854" s="500"/>
      <c r="AF854" s="500"/>
      <c r="AG854" s="500"/>
      <c r="AH854" s="500"/>
      <c r="AI854" s="500"/>
      <c r="AJ854" s="500"/>
      <c r="AK854" s="500"/>
      <c r="AL854" s="500"/>
      <c r="AM854" s="500"/>
      <c r="AN854" s="500"/>
      <c r="AO854" s="500"/>
      <c r="AP854" s="500"/>
      <c r="AQ854" s="500"/>
      <c r="AR854" s="500"/>
      <c r="AS854" s="500"/>
      <c r="AT854" s="500"/>
      <c r="AU854" s="205"/>
      <c r="AV854" s="205"/>
      <c r="AW854" s="205"/>
      <c r="EP854" s="111" t="s">
        <v>506</v>
      </c>
      <c r="EQ854" s="111" t="e">
        <f>AA859/$AA$857*100</f>
        <v>#VALUE!</v>
      </c>
    </row>
    <row r="855" spans="4:147" ht="14.25" customHeight="1" x14ac:dyDescent="0.35">
      <c r="D855" s="392" t="s">
        <v>483</v>
      </c>
      <c r="E855" s="392"/>
      <c r="F855" s="392"/>
      <c r="G855" s="392"/>
      <c r="H855" s="392"/>
      <c r="I855" s="392"/>
      <c r="J855" s="392"/>
      <c r="K855" s="392"/>
      <c r="L855" s="392"/>
      <c r="M855" s="392"/>
      <c r="N855" s="392"/>
      <c r="O855" s="392"/>
      <c r="P855" s="392"/>
      <c r="Q855" s="392"/>
      <c r="R855" s="392"/>
      <c r="S855" s="392"/>
      <c r="T855" s="392"/>
      <c r="U855" s="392"/>
      <c r="V855" s="392"/>
      <c r="W855" s="392"/>
      <c r="X855" s="392"/>
      <c r="Y855" s="392"/>
      <c r="Z855" s="392"/>
      <c r="AA855" s="392" t="s">
        <v>484</v>
      </c>
      <c r="AB855" s="392"/>
      <c r="AC855" s="392"/>
      <c r="AD855" s="392"/>
      <c r="AE855" s="392"/>
      <c r="AF855" s="392"/>
      <c r="AG855" s="392"/>
      <c r="AH855" s="392"/>
      <c r="AI855" s="392"/>
      <c r="AJ855" s="392"/>
      <c r="AK855" s="392"/>
      <c r="AL855" s="392"/>
      <c r="AM855" s="392"/>
      <c r="AN855" s="392"/>
      <c r="AO855" s="392"/>
      <c r="AP855" s="392"/>
      <c r="AQ855" s="392"/>
      <c r="AR855" s="392"/>
      <c r="AS855" s="392"/>
      <c r="AT855" s="392"/>
      <c r="AU855" s="214"/>
      <c r="AV855" s="214"/>
      <c r="AW855" s="214"/>
      <c r="EP855" s="111" t="s">
        <v>507</v>
      </c>
      <c r="EQ855" s="111" t="e">
        <f>AA860/$AA$857*100</f>
        <v>#VALUE!</v>
      </c>
    </row>
    <row r="856" spans="4:147" ht="14.25" customHeight="1" x14ac:dyDescent="0.35">
      <c r="D856" s="392"/>
      <c r="E856" s="392"/>
      <c r="F856" s="392"/>
      <c r="G856" s="392"/>
      <c r="H856" s="392"/>
      <c r="I856" s="392"/>
      <c r="J856" s="392"/>
      <c r="K856" s="392"/>
      <c r="L856" s="392"/>
      <c r="M856" s="392"/>
      <c r="N856" s="392"/>
      <c r="O856" s="392"/>
      <c r="P856" s="392"/>
      <c r="Q856" s="392"/>
      <c r="R856" s="392"/>
      <c r="S856" s="392"/>
      <c r="T856" s="392"/>
      <c r="U856" s="392"/>
      <c r="V856" s="392"/>
      <c r="W856" s="392"/>
      <c r="X856" s="392"/>
      <c r="Y856" s="392"/>
      <c r="Z856" s="392"/>
      <c r="AA856" s="392"/>
      <c r="AB856" s="392"/>
      <c r="AC856" s="392"/>
      <c r="AD856" s="392"/>
      <c r="AE856" s="392"/>
      <c r="AF856" s="392"/>
      <c r="AG856" s="392"/>
      <c r="AH856" s="392"/>
      <c r="AI856" s="392"/>
      <c r="AJ856" s="392"/>
      <c r="AK856" s="392"/>
      <c r="AL856" s="392"/>
      <c r="AM856" s="392"/>
      <c r="AN856" s="392"/>
      <c r="AO856" s="392"/>
      <c r="AP856" s="392"/>
      <c r="AQ856" s="392"/>
      <c r="AR856" s="392"/>
      <c r="AS856" s="392"/>
      <c r="AT856" s="392"/>
      <c r="AU856" s="214"/>
      <c r="AV856" s="214"/>
      <c r="AW856" s="214"/>
    </row>
    <row r="857" spans="4:147" ht="14.25" customHeight="1" x14ac:dyDescent="0.35">
      <c r="D857" s="316" t="s">
        <v>485</v>
      </c>
      <c r="E857" s="316"/>
      <c r="F857" s="316"/>
      <c r="G857" s="316"/>
      <c r="H857" s="316"/>
      <c r="I857" s="316"/>
      <c r="J857" s="316"/>
      <c r="K857" s="316"/>
      <c r="L857" s="316"/>
      <c r="M857" s="316"/>
      <c r="N857" s="316"/>
      <c r="O857" s="316"/>
      <c r="P857" s="316"/>
      <c r="Q857" s="316"/>
      <c r="R857" s="316"/>
      <c r="S857" s="316"/>
      <c r="T857" s="316"/>
      <c r="U857" s="316"/>
      <c r="V857" s="316"/>
      <c r="W857" s="316"/>
      <c r="X857" s="316"/>
      <c r="Y857" s="316"/>
      <c r="Z857" s="316"/>
      <c r="AA857" s="435" t="s">
        <v>967</v>
      </c>
      <c r="AB857" s="435"/>
      <c r="AC857" s="435"/>
      <c r="AD857" s="435"/>
      <c r="AE857" s="435"/>
      <c r="AF857" s="435"/>
      <c r="AG857" s="435"/>
      <c r="AH857" s="435"/>
      <c r="AI857" s="435"/>
      <c r="AJ857" s="435"/>
      <c r="AK857" s="435"/>
      <c r="AL857" s="435"/>
      <c r="AM857" s="435"/>
      <c r="AN857" s="435"/>
      <c r="AO857" s="435"/>
      <c r="AP857" s="435"/>
      <c r="AQ857" s="435"/>
      <c r="AR857" s="435"/>
      <c r="AS857" s="435"/>
      <c r="AT857" s="435"/>
      <c r="AU857" s="269"/>
      <c r="AV857" s="269"/>
      <c r="AW857" s="269"/>
    </row>
    <row r="858" spans="4:147" ht="14.25" customHeight="1" x14ac:dyDescent="0.35">
      <c r="D858" s="316" t="s">
        <v>486</v>
      </c>
      <c r="E858" s="316"/>
      <c r="F858" s="316"/>
      <c r="G858" s="316"/>
      <c r="H858" s="316"/>
      <c r="I858" s="316"/>
      <c r="J858" s="316"/>
      <c r="K858" s="316"/>
      <c r="L858" s="316"/>
      <c r="M858" s="316"/>
      <c r="N858" s="316"/>
      <c r="O858" s="316"/>
      <c r="P858" s="316"/>
      <c r="Q858" s="316"/>
      <c r="R858" s="316"/>
      <c r="S858" s="316"/>
      <c r="T858" s="316"/>
      <c r="U858" s="316"/>
      <c r="V858" s="316"/>
      <c r="W858" s="316"/>
      <c r="X858" s="316"/>
      <c r="Y858" s="316"/>
      <c r="Z858" s="316"/>
      <c r="AA858" s="435" t="s">
        <v>967</v>
      </c>
      <c r="AB858" s="435"/>
      <c r="AC858" s="435"/>
      <c r="AD858" s="435"/>
      <c r="AE858" s="435"/>
      <c r="AF858" s="435"/>
      <c r="AG858" s="435"/>
      <c r="AH858" s="435"/>
      <c r="AI858" s="435"/>
      <c r="AJ858" s="435"/>
      <c r="AK858" s="435"/>
      <c r="AL858" s="435"/>
      <c r="AM858" s="435"/>
      <c r="AN858" s="435"/>
      <c r="AO858" s="435"/>
      <c r="AP858" s="435"/>
      <c r="AQ858" s="435"/>
      <c r="AR858" s="435"/>
      <c r="AS858" s="435"/>
      <c r="AT858" s="435"/>
      <c r="AU858" s="269"/>
      <c r="AV858" s="269"/>
      <c r="AW858" s="269"/>
    </row>
    <row r="859" spans="4:147" ht="14.25" customHeight="1" x14ac:dyDescent="0.35">
      <c r="D859" s="316" t="s">
        <v>487</v>
      </c>
      <c r="E859" s="316"/>
      <c r="F859" s="316"/>
      <c r="G859" s="316"/>
      <c r="H859" s="316"/>
      <c r="I859" s="316"/>
      <c r="J859" s="316"/>
      <c r="K859" s="316"/>
      <c r="L859" s="316"/>
      <c r="M859" s="316"/>
      <c r="N859" s="316"/>
      <c r="O859" s="316"/>
      <c r="P859" s="316"/>
      <c r="Q859" s="316"/>
      <c r="R859" s="316"/>
      <c r="S859" s="316"/>
      <c r="T859" s="316"/>
      <c r="U859" s="316"/>
      <c r="V859" s="316"/>
      <c r="W859" s="316"/>
      <c r="X859" s="316"/>
      <c r="Y859" s="316"/>
      <c r="Z859" s="316"/>
      <c r="AA859" s="435" t="s">
        <v>967</v>
      </c>
      <c r="AB859" s="435"/>
      <c r="AC859" s="435"/>
      <c r="AD859" s="435"/>
      <c r="AE859" s="435"/>
      <c r="AF859" s="435"/>
      <c r="AG859" s="435"/>
      <c r="AH859" s="435"/>
      <c r="AI859" s="435"/>
      <c r="AJ859" s="435"/>
      <c r="AK859" s="435"/>
      <c r="AL859" s="435"/>
      <c r="AM859" s="435"/>
      <c r="AN859" s="435"/>
      <c r="AO859" s="435"/>
      <c r="AP859" s="435"/>
      <c r="AQ859" s="435"/>
      <c r="AR859" s="435"/>
      <c r="AS859" s="435"/>
      <c r="AT859" s="435"/>
      <c r="AU859" s="269"/>
      <c r="AV859" s="269"/>
      <c r="AW859" s="269"/>
    </row>
    <row r="860" spans="4:147" ht="14.25" customHeight="1" x14ac:dyDescent="0.35">
      <c r="D860" s="316" t="s">
        <v>488</v>
      </c>
      <c r="E860" s="316"/>
      <c r="F860" s="316"/>
      <c r="G860" s="316"/>
      <c r="H860" s="316"/>
      <c r="I860" s="316"/>
      <c r="J860" s="316"/>
      <c r="K860" s="316"/>
      <c r="L860" s="316"/>
      <c r="M860" s="316"/>
      <c r="N860" s="316"/>
      <c r="O860" s="316"/>
      <c r="P860" s="316"/>
      <c r="Q860" s="316"/>
      <c r="R860" s="316"/>
      <c r="S860" s="316"/>
      <c r="T860" s="316"/>
      <c r="U860" s="316"/>
      <c r="V860" s="316"/>
      <c r="W860" s="316"/>
      <c r="X860" s="316"/>
      <c r="Y860" s="316"/>
      <c r="Z860" s="316"/>
      <c r="AA860" s="435" t="s">
        <v>967</v>
      </c>
      <c r="AB860" s="435"/>
      <c r="AC860" s="435"/>
      <c r="AD860" s="435"/>
      <c r="AE860" s="435"/>
      <c r="AF860" s="435"/>
      <c r="AG860" s="435"/>
      <c r="AH860" s="435"/>
      <c r="AI860" s="435"/>
      <c r="AJ860" s="435"/>
      <c r="AK860" s="435"/>
      <c r="AL860" s="435"/>
      <c r="AM860" s="435"/>
      <c r="AN860" s="435"/>
      <c r="AO860" s="435"/>
      <c r="AP860" s="435"/>
      <c r="AQ860" s="435"/>
      <c r="AR860" s="435"/>
      <c r="AS860" s="435"/>
      <c r="AT860" s="435"/>
      <c r="AU860" s="269"/>
      <c r="AV860" s="269"/>
      <c r="AW860" s="269"/>
    </row>
    <row r="861" spans="4:147" ht="14.25" customHeight="1" x14ac:dyDescent="0.35">
      <c r="D861" s="515" t="s">
        <v>482</v>
      </c>
      <c r="E861" s="515"/>
      <c r="F861" s="515"/>
      <c r="G861" s="515"/>
      <c r="H861" s="515"/>
      <c r="I861" s="515"/>
      <c r="J861" s="515"/>
      <c r="K861" s="515"/>
      <c r="L861" s="515"/>
      <c r="M861" s="515"/>
      <c r="N861" s="515"/>
      <c r="O861" s="515"/>
      <c r="P861" s="515"/>
      <c r="Q861" s="515"/>
      <c r="R861" s="515"/>
      <c r="S861" s="515"/>
      <c r="T861" s="515"/>
      <c r="U861" s="515"/>
      <c r="V861" s="515"/>
      <c r="W861" s="515"/>
      <c r="X861" s="515"/>
      <c r="Y861" s="515"/>
      <c r="Z861" s="515"/>
      <c r="AA861" s="515"/>
      <c r="AB861" s="515"/>
      <c r="AC861" s="515"/>
      <c r="AD861" s="515"/>
      <c r="AE861" s="515"/>
      <c r="AF861" s="515"/>
      <c r="AG861" s="515"/>
      <c r="AH861" s="515"/>
      <c r="AI861" s="515"/>
      <c r="AJ861" s="515"/>
      <c r="AK861" s="515"/>
      <c r="AL861" s="515"/>
      <c r="AM861" s="515"/>
      <c r="AN861" s="515"/>
      <c r="AO861" s="515"/>
      <c r="AP861" s="515"/>
      <c r="AQ861" s="515"/>
      <c r="AR861" s="515"/>
      <c r="AS861" s="515"/>
      <c r="AT861" s="515"/>
      <c r="AU861" s="233"/>
      <c r="AV861" s="233"/>
      <c r="AW861" s="233"/>
    </row>
    <row r="862" spans="4:147" ht="14.25" customHeight="1" x14ac:dyDescent="0.35">
      <c r="D862" s="37"/>
      <c r="E862" s="37"/>
      <c r="F862" s="37"/>
      <c r="G862" s="37"/>
      <c r="H862" s="37"/>
      <c r="I862" s="37"/>
      <c r="J862" s="37"/>
      <c r="K862" s="37"/>
      <c r="L862" s="37"/>
      <c r="M862" s="37"/>
      <c r="N862" s="37"/>
      <c r="O862" s="37"/>
      <c r="P862" s="37"/>
      <c r="Q862" s="37"/>
      <c r="R862" s="37"/>
      <c r="S862" s="37"/>
      <c r="T862" s="37"/>
      <c r="U862" s="37"/>
      <c r="V862" s="37"/>
      <c r="W862" s="37"/>
      <c r="X862" s="37"/>
      <c r="Y862" s="37"/>
      <c r="Z862" s="37"/>
      <c r="AA862" s="37"/>
      <c r="AB862" s="37"/>
      <c r="AC862" s="37"/>
      <c r="AD862" s="37"/>
      <c r="AE862" s="37"/>
      <c r="AF862" s="37"/>
      <c r="AG862" s="37"/>
      <c r="AH862" s="37"/>
      <c r="AI862" s="37"/>
      <c r="AJ862" s="37"/>
      <c r="AK862" s="37"/>
      <c r="AL862" s="37"/>
      <c r="AM862" s="37"/>
      <c r="AN862" s="37"/>
      <c r="AO862" s="37"/>
      <c r="AP862" s="37"/>
      <c r="AQ862" s="37"/>
      <c r="AR862" s="37"/>
      <c r="AS862" s="37"/>
      <c r="AT862" s="37"/>
      <c r="AU862" s="37"/>
      <c r="AV862" s="37"/>
      <c r="AW862" s="37"/>
    </row>
    <row r="863" spans="4:147" ht="14.25" customHeight="1" x14ac:dyDescent="0.35">
      <c r="D863" s="344" t="s">
        <v>793</v>
      </c>
      <c r="E863" s="344"/>
      <c r="F863" s="344"/>
      <c r="G863" s="344"/>
      <c r="H863" s="344"/>
      <c r="I863" s="344"/>
      <c r="J863" s="344"/>
      <c r="K863" s="344"/>
      <c r="L863" s="344"/>
      <c r="M863" s="344"/>
      <c r="N863" s="344"/>
      <c r="O863" s="344"/>
      <c r="P863" s="344"/>
      <c r="Q863" s="344"/>
      <c r="R863" s="344"/>
      <c r="S863" s="344"/>
      <c r="T863" s="344"/>
      <c r="U863" s="344"/>
      <c r="V863" s="344"/>
      <c r="W863" s="344"/>
      <c r="X863" s="344"/>
      <c r="Y863" s="344"/>
      <c r="Z863" s="344"/>
      <c r="AA863" s="344"/>
      <c r="AB863" s="344"/>
      <c r="AC863" s="344"/>
      <c r="AD863" s="344"/>
      <c r="AE863" s="344"/>
      <c r="AF863" s="344"/>
      <c r="AG863" s="344"/>
      <c r="AH863" s="344"/>
      <c r="AI863" s="344"/>
      <c r="AJ863" s="344"/>
      <c r="AK863" s="344"/>
      <c r="AL863" s="344"/>
      <c r="AM863" s="344"/>
      <c r="AN863" s="344"/>
      <c r="AO863" s="344"/>
      <c r="AP863" s="344"/>
      <c r="AQ863" s="344"/>
      <c r="AR863" s="344"/>
      <c r="AS863" s="344"/>
      <c r="AT863" s="344"/>
      <c r="AU863" s="205"/>
      <c r="AV863" s="205"/>
      <c r="AW863" s="205"/>
    </row>
    <row r="864" spans="4:147" ht="14.25" customHeight="1" x14ac:dyDescent="0.35">
      <c r="D864" s="500"/>
      <c r="E864" s="500"/>
      <c r="F864" s="500"/>
      <c r="G864" s="500"/>
      <c r="H864" s="500"/>
      <c r="I864" s="500"/>
      <c r="J864" s="500"/>
      <c r="K864" s="500"/>
      <c r="L864" s="500"/>
      <c r="M864" s="500"/>
      <c r="N864" s="500"/>
      <c r="O864" s="500"/>
      <c r="P864" s="500"/>
      <c r="Q864" s="500"/>
      <c r="R864" s="500"/>
      <c r="S864" s="500"/>
      <c r="T864" s="500"/>
      <c r="U864" s="500"/>
      <c r="V864" s="500"/>
      <c r="W864" s="500"/>
      <c r="X864" s="500"/>
      <c r="Y864" s="500"/>
      <c r="Z864" s="500"/>
      <c r="AA864" s="500"/>
      <c r="AB864" s="500"/>
      <c r="AC864" s="500"/>
      <c r="AD864" s="500"/>
      <c r="AE864" s="500"/>
      <c r="AF864" s="500"/>
      <c r="AG864" s="500"/>
      <c r="AH864" s="500"/>
      <c r="AI864" s="500"/>
      <c r="AJ864" s="500"/>
      <c r="AK864" s="500"/>
      <c r="AL864" s="500"/>
      <c r="AM864" s="500"/>
      <c r="AN864" s="500"/>
      <c r="AO864" s="500"/>
      <c r="AP864" s="500"/>
      <c r="AQ864" s="500"/>
      <c r="AR864" s="500"/>
      <c r="AS864" s="500"/>
      <c r="AT864" s="500"/>
      <c r="AU864" s="205"/>
      <c r="AV864" s="205"/>
      <c r="AW864" s="205"/>
    </row>
    <row r="865" spans="4:148" ht="14.25" customHeight="1" x14ac:dyDescent="0.35">
      <c r="D865" s="286" t="s">
        <v>489</v>
      </c>
      <c r="E865" s="287"/>
      <c r="F865" s="287"/>
      <c r="G865" s="287"/>
      <c r="H865" s="287"/>
      <c r="I865" s="287"/>
      <c r="J865" s="287"/>
      <c r="K865" s="287"/>
      <c r="L865" s="287"/>
      <c r="M865" s="287"/>
      <c r="N865" s="287"/>
      <c r="O865" s="287"/>
      <c r="P865" s="287"/>
      <c r="Q865" s="287"/>
      <c r="R865" s="287"/>
      <c r="S865" s="287"/>
      <c r="T865" s="287"/>
      <c r="U865" s="287"/>
      <c r="V865" s="287"/>
      <c r="W865" s="287"/>
      <c r="X865" s="287"/>
      <c r="Y865" s="287"/>
      <c r="Z865" s="288"/>
      <c r="AA865" s="286" t="s">
        <v>490</v>
      </c>
      <c r="AB865" s="287"/>
      <c r="AC865" s="287"/>
      <c r="AD865" s="287"/>
      <c r="AE865" s="287"/>
      <c r="AF865" s="287"/>
      <c r="AG865" s="287"/>
      <c r="AH865" s="287"/>
      <c r="AI865" s="287"/>
      <c r="AJ865" s="287"/>
      <c r="AK865" s="287"/>
      <c r="AL865" s="287"/>
      <c r="AM865" s="287"/>
      <c r="AN865" s="287"/>
      <c r="AO865" s="287"/>
      <c r="AP865" s="287"/>
      <c r="AQ865" s="287"/>
      <c r="AR865" s="287"/>
      <c r="AS865" s="287"/>
      <c r="AT865" s="288"/>
      <c r="AU865" s="214"/>
      <c r="AV865" s="214"/>
      <c r="AW865" s="214"/>
    </row>
    <row r="866" spans="4:148" ht="14.25" customHeight="1" x14ac:dyDescent="0.35">
      <c r="D866" s="289"/>
      <c r="E866" s="290"/>
      <c r="F866" s="290"/>
      <c r="G866" s="290"/>
      <c r="H866" s="290"/>
      <c r="I866" s="290"/>
      <c r="J866" s="290"/>
      <c r="K866" s="290"/>
      <c r="L866" s="290"/>
      <c r="M866" s="290"/>
      <c r="N866" s="290"/>
      <c r="O866" s="290"/>
      <c r="P866" s="290"/>
      <c r="Q866" s="290"/>
      <c r="R866" s="290"/>
      <c r="S866" s="290"/>
      <c r="T866" s="290"/>
      <c r="U866" s="290"/>
      <c r="V866" s="290"/>
      <c r="W866" s="290"/>
      <c r="X866" s="290"/>
      <c r="Y866" s="290"/>
      <c r="Z866" s="291"/>
      <c r="AA866" s="289"/>
      <c r="AB866" s="290"/>
      <c r="AC866" s="290"/>
      <c r="AD866" s="290"/>
      <c r="AE866" s="290"/>
      <c r="AF866" s="290"/>
      <c r="AG866" s="290"/>
      <c r="AH866" s="290"/>
      <c r="AI866" s="290"/>
      <c r="AJ866" s="290"/>
      <c r="AK866" s="290"/>
      <c r="AL866" s="290"/>
      <c r="AM866" s="290"/>
      <c r="AN866" s="290"/>
      <c r="AO866" s="290"/>
      <c r="AP866" s="290"/>
      <c r="AQ866" s="290"/>
      <c r="AR866" s="290"/>
      <c r="AS866" s="290"/>
      <c r="AT866" s="291"/>
      <c r="AU866" s="214"/>
      <c r="AV866" s="214"/>
      <c r="AW866" s="214"/>
    </row>
    <row r="867" spans="4:148" ht="14.25" customHeight="1" x14ac:dyDescent="0.35">
      <c r="D867" s="313" t="s">
        <v>491</v>
      </c>
      <c r="E867" s="314"/>
      <c r="F867" s="314"/>
      <c r="G867" s="314"/>
      <c r="H867" s="314"/>
      <c r="I867" s="314"/>
      <c r="J867" s="314"/>
      <c r="K867" s="314"/>
      <c r="L867" s="314"/>
      <c r="M867" s="314"/>
      <c r="N867" s="314"/>
      <c r="O867" s="314"/>
      <c r="P867" s="314"/>
      <c r="Q867" s="314"/>
      <c r="R867" s="314"/>
      <c r="S867" s="314"/>
      <c r="T867" s="314"/>
      <c r="U867" s="314"/>
      <c r="V867" s="314"/>
      <c r="W867" s="314"/>
      <c r="X867" s="314"/>
      <c r="Y867" s="314"/>
      <c r="Z867" s="315"/>
      <c r="AA867" s="316" t="s">
        <v>967</v>
      </c>
      <c r="AB867" s="316"/>
      <c r="AC867" s="316"/>
      <c r="AD867" s="316"/>
      <c r="AE867" s="316"/>
      <c r="AF867" s="316"/>
      <c r="AG867" s="316"/>
      <c r="AH867" s="316"/>
      <c r="AI867" s="316"/>
      <c r="AJ867" s="316"/>
      <c r="AK867" s="316"/>
      <c r="AL867" s="316"/>
      <c r="AM867" s="316"/>
      <c r="AN867" s="316"/>
      <c r="AO867" s="316"/>
      <c r="AP867" s="316"/>
      <c r="AQ867" s="316"/>
      <c r="AR867" s="316"/>
      <c r="AS867" s="316"/>
      <c r="AT867" s="316"/>
      <c r="AU867" s="218"/>
      <c r="AV867" s="218"/>
      <c r="AW867" s="218"/>
    </row>
    <row r="868" spans="4:148" ht="14.25" customHeight="1" x14ac:dyDescent="0.35">
      <c r="D868" s="313" t="s">
        <v>492</v>
      </c>
      <c r="E868" s="314"/>
      <c r="F868" s="314"/>
      <c r="G868" s="314"/>
      <c r="H868" s="314"/>
      <c r="I868" s="314"/>
      <c r="J868" s="314"/>
      <c r="K868" s="314"/>
      <c r="L868" s="314"/>
      <c r="M868" s="314"/>
      <c r="N868" s="314"/>
      <c r="O868" s="314"/>
      <c r="P868" s="314"/>
      <c r="Q868" s="314"/>
      <c r="R868" s="314"/>
      <c r="S868" s="314"/>
      <c r="T868" s="314"/>
      <c r="U868" s="314"/>
      <c r="V868" s="314"/>
      <c r="W868" s="314"/>
      <c r="X868" s="314"/>
      <c r="Y868" s="314"/>
      <c r="Z868" s="315"/>
      <c r="AA868" s="316" t="s">
        <v>967</v>
      </c>
      <c r="AB868" s="316"/>
      <c r="AC868" s="316"/>
      <c r="AD868" s="316"/>
      <c r="AE868" s="316"/>
      <c r="AF868" s="316"/>
      <c r="AG868" s="316"/>
      <c r="AH868" s="316"/>
      <c r="AI868" s="316"/>
      <c r="AJ868" s="316"/>
      <c r="AK868" s="316"/>
      <c r="AL868" s="316"/>
      <c r="AM868" s="316"/>
      <c r="AN868" s="316"/>
      <c r="AO868" s="316"/>
      <c r="AP868" s="316"/>
      <c r="AQ868" s="316"/>
      <c r="AR868" s="316"/>
      <c r="AS868" s="316"/>
      <c r="AT868" s="316"/>
      <c r="AU868" s="218"/>
      <c r="AV868" s="218"/>
      <c r="AW868" s="218"/>
      <c r="AY868" s="298" t="s">
        <v>482</v>
      </c>
      <c r="AZ868" s="298"/>
      <c r="BA868" s="298"/>
      <c r="BB868" s="298"/>
      <c r="BC868" s="298"/>
      <c r="BD868" s="298"/>
      <c r="BE868" s="298"/>
      <c r="BF868" s="298"/>
      <c r="BG868" s="298"/>
      <c r="BH868" s="298"/>
      <c r="BI868" s="298"/>
      <c r="BJ868" s="298"/>
      <c r="BK868" s="298"/>
      <c r="BL868" s="298"/>
      <c r="BM868" s="298"/>
      <c r="BN868" s="298"/>
      <c r="BO868" s="298"/>
      <c r="BP868" s="298"/>
      <c r="BQ868" s="298"/>
      <c r="BR868" s="298"/>
      <c r="BS868" s="298"/>
      <c r="BT868" s="298"/>
      <c r="BU868" s="298"/>
      <c r="BV868" s="298"/>
      <c r="BW868" s="298"/>
      <c r="BX868" s="298"/>
      <c r="BY868" s="298"/>
      <c r="BZ868" s="298"/>
      <c r="CA868" s="298"/>
      <c r="CB868" s="298"/>
      <c r="CC868" s="298"/>
      <c r="CD868" s="298"/>
      <c r="CE868" s="298"/>
      <c r="CF868" s="298"/>
      <c r="CG868" s="298"/>
      <c r="CH868" s="298"/>
      <c r="CI868" s="298"/>
      <c r="CJ868" s="298"/>
      <c r="CK868" s="298"/>
      <c r="CL868" s="298"/>
      <c r="CM868" s="298"/>
      <c r="CN868" s="298"/>
      <c r="CO868" s="298"/>
    </row>
    <row r="869" spans="4:148" ht="14.25" customHeight="1" x14ac:dyDescent="0.35">
      <c r="D869" s="313" t="s">
        <v>493</v>
      </c>
      <c r="E869" s="314"/>
      <c r="F869" s="314"/>
      <c r="G869" s="314"/>
      <c r="H869" s="314"/>
      <c r="I869" s="314"/>
      <c r="J869" s="314"/>
      <c r="K869" s="314"/>
      <c r="L869" s="314"/>
      <c r="M869" s="314"/>
      <c r="N869" s="314"/>
      <c r="O869" s="314"/>
      <c r="P869" s="314"/>
      <c r="Q869" s="314"/>
      <c r="R869" s="314"/>
      <c r="S869" s="314"/>
      <c r="T869" s="314"/>
      <c r="U869" s="314"/>
      <c r="V869" s="314"/>
      <c r="W869" s="314"/>
      <c r="X869" s="314"/>
      <c r="Y869" s="314"/>
      <c r="Z869" s="315"/>
      <c r="AA869" s="316" t="s">
        <v>967</v>
      </c>
      <c r="AB869" s="316"/>
      <c r="AC869" s="316"/>
      <c r="AD869" s="316"/>
      <c r="AE869" s="316"/>
      <c r="AF869" s="316"/>
      <c r="AG869" s="316"/>
      <c r="AH869" s="316"/>
      <c r="AI869" s="316"/>
      <c r="AJ869" s="316"/>
      <c r="AK869" s="316"/>
      <c r="AL869" s="316"/>
      <c r="AM869" s="316"/>
      <c r="AN869" s="316"/>
      <c r="AO869" s="316"/>
      <c r="AP869" s="316"/>
      <c r="AQ869" s="316"/>
      <c r="AR869" s="316"/>
      <c r="AS869" s="316"/>
      <c r="AT869" s="316"/>
      <c r="AU869" s="218"/>
      <c r="AV869" s="218"/>
      <c r="AW869" s="218"/>
    </row>
    <row r="870" spans="4:148" ht="14.25" customHeight="1" x14ac:dyDescent="0.35">
      <c r="D870" s="313" t="s">
        <v>494</v>
      </c>
      <c r="E870" s="314"/>
      <c r="F870" s="314"/>
      <c r="G870" s="314"/>
      <c r="H870" s="314"/>
      <c r="I870" s="314"/>
      <c r="J870" s="314"/>
      <c r="K870" s="314"/>
      <c r="L870" s="314"/>
      <c r="M870" s="314"/>
      <c r="N870" s="314"/>
      <c r="O870" s="314"/>
      <c r="P870" s="314"/>
      <c r="Q870" s="314"/>
      <c r="R870" s="314"/>
      <c r="S870" s="314"/>
      <c r="T870" s="314"/>
      <c r="U870" s="314"/>
      <c r="V870" s="314"/>
      <c r="W870" s="314"/>
      <c r="X870" s="314"/>
      <c r="Y870" s="314"/>
      <c r="Z870" s="315"/>
      <c r="AA870" s="316" t="s">
        <v>967</v>
      </c>
      <c r="AB870" s="316"/>
      <c r="AC870" s="316"/>
      <c r="AD870" s="316"/>
      <c r="AE870" s="316"/>
      <c r="AF870" s="316"/>
      <c r="AG870" s="316"/>
      <c r="AH870" s="316"/>
      <c r="AI870" s="316"/>
      <c r="AJ870" s="316"/>
      <c r="AK870" s="316"/>
      <c r="AL870" s="316"/>
      <c r="AM870" s="316"/>
      <c r="AN870" s="316"/>
      <c r="AO870" s="316"/>
      <c r="AP870" s="316"/>
      <c r="AQ870" s="316"/>
      <c r="AR870" s="316"/>
      <c r="AS870" s="316"/>
      <c r="AT870" s="316"/>
      <c r="AU870" s="218"/>
      <c r="AV870" s="218"/>
      <c r="AW870" s="218"/>
    </row>
    <row r="871" spans="4:148" ht="14.25" customHeight="1" x14ac:dyDescent="0.35">
      <c r="D871" s="313" t="s">
        <v>495</v>
      </c>
      <c r="E871" s="314"/>
      <c r="F871" s="314"/>
      <c r="G871" s="314"/>
      <c r="H871" s="314"/>
      <c r="I871" s="314"/>
      <c r="J871" s="314"/>
      <c r="K871" s="314"/>
      <c r="L871" s="314"/>
      <c r="M871" s="314"/>
      <c r="N871" s="314"/>
      <c r="O871" s="314"/>
      <c r="P871" s="314"/>
      <c r="Q871" s="314"/>
      <c r="R871" s="314"/>
      <c r="S871" s="314"/>
      <c r="T871" s="314"/>
      <c r="U871" s="314"/>
      <c r="V871" s="314"/>
      <c r="W871" s="314"/>
      <c r="X871" s="314"/>
      <c r="Y871" s="314"/>
      <c r="Z871" s="315"/>
      <c r="AA871" s="316" t="s">
        <v>967</v>
      </c>
      <c r="AB871" s="316"/>
      <c r="AC871" s="316"/>
      <c r="AD871" s="316"/>
      <c r="AE871" s="316"/>
      <c r="AF871" s="316"/>
      <c r="AG871" s="316"/>
      <c r="AH871" s="316"/>
      <c r="AI871" s="316"/>
      <c r="AJ871" s="316"/>
      <c r="AK871" s="316"/>
      <c r="AL871" s="316"/>
      <c r="AM871" s="316"/>
      <c r="AN871" s="316"/>
      <c r="AO871" s="316"/>
      <c r="AP871" s="316"/>
      <c r="AQ871" s="316"/>
      <c r="AR871" s="316"/>
      <c r="AS871" s="316"/>
      <c r="AT871" s="316"/>
      <c r="AU871" s="218"/>
      <c r="AV871" s="218"/>
      <c r="AW871" s="218"/>
      <c r="EP871" s="111" t="s">
        <v>509</v>
      </c>
      <c r="EQ871" s="121" t="e">
        <f>ER871/$ER$874*100</f>
        <v>#VALUE!</v>
      </c>
      <c r="ER871" s="111" t="str">
        <f>AA884</f>
        <v>N/A</v>
      </c>
    </row>
    <row r="872" spans="4:148" ht="14.25" customHeight="1" x14ac:dyDescent="0.35">
      <c r="D872" s="313" t="s">
        <v>496</v>
      </c>
      <c r="E872" s="314"/>
      <c r="F872" s="314"/>
      <c r="G872" s="314"/>
      <c r="H872" s="314"/>
      <c r="I872" s="314"/>
      <c r="J872" s="314"/>
      <c r="K872" s="314"/>
      <c r="L872" s="314"/>
      <c r="M872" s="314"/>
      <c r="N872" s="314"/>
      <c r="O872" s="314"/>
      <c r="P872" s="314"/>
      <c r="Q872" s="314"/>
      <c r="R872" s="314"/>
      <c r="S872" s="314"/>
      <c r="T872" s="314"/>
      <c r="U872" s="314"/>
      <c r="V872" s="314"/>
      <c r="W872" s="314"/>
      <c r="X872" s="314"/>
      <c r="Y872" s="314"/>
      <c r="Z872" s="315"/>
      <c r="AA872" s="316" t="s">
        <v>967</v>
      </c>
      <c r="AB872" s="316"/>
      <c r="AC872" s="316"/>
      <c r="AD872" s="316"/>
      <c r="AE872" s="316"/>
      <c r="AF872" s="316"/>
      <c r="AG872" s="316"/>
      <c r="AH872" s="316"/>
      <c r="AI872" s="316"/>
      <c r="AJ872" s="316"/>
      <c r="AK872" s="316"/>
      <c r="AL872" s="316"/>
      <c r="AM872" s="316"/>
      <c r="AN872" s="316"/>
      <c r="AO872" s="316"/>
      <c r="AP872" s="316"/>
      <c r="AQ872" s="316"/>
      <c r="AR872" s="316"/>
      <c r="AS872" s="316"/>
      <c r="AT872" s="316"/>
      <c r="AU872" s="218"/>
      <c r="AV872" s="218"/>
      <c r="AW872" s="218"/>
      <c r="EP872" s="111" t="s">
        <v>510</v>
      </c>
      <c r="EQ872" s="121" t="e">
        <f t="shared" ref="EQ872:EQ873" si="32">ER872/$ER$874*100</f>
        <v>#VALUE!</v>
      </c>
      <c r="ER872" s="111" t="str">
        <f>AA885</f>
        <v>N/A</v>
      </c>
    </row>
    <row r="873" spans="4:148" ht="14.25" customHeight="1" x14ac:dyDescent="0.35">
      <c r="D873" s="313" t="s">
        <v>497</v>
      </c>
      <c r="E873" s="314"/>
      <c r="F873" s="314"/>
      <c r="G873" s="314"/>
      <c r="H873" s="314"/>
      <c r="I873" s="314"/>
      <c r="J873" s="314"/>
      <c r="K873" s="314"/>
      <c r="L873" s="314"/>
      <c r="M873" s="314"/>
      <c r="N873" s="314"/>
      <c r="O873" s="314"/>
      <c r="P873" s="314"/>
      <c r="Q873" s="314"/>
      <c r="R873" s="314"/>
      <c r="S873" s="314"/>
      <c r="T873" s="314"/>
      <c r="U873" s="314"/>
      <c r="V873" s="314"/>
      <c r="W873" s="314"/>
      <c r="X873" s="314"/>
      <c r="Y873" s="314"/>
      <c r="Z873" s="315"/>
      <c r="AA873" s="316" t="s">
        <v>967</v>
      </c>
      <c r="AB873" s="316"/>
      <c r="AC873" s="316"/>
      <c r="AD873" s="316"/>
      <c r="AE873" s="316"/>
      <c r="AF873" s="316"/>
      <c r="AG873" s="316"/>
      <c r="AH873" s="316"/>
      <c r="AI873" s="316"/>
      <c r="AJ873" s="316"/>
      <c r="AK873" s="316"/>
      <c r="AL873" s="316"/>
      <c r="AM873" s="316"/>
      <c r="AN873" s="316"/>
      <c r="AO873" s="316"/>
      <c r="AP873" s="316"/>
      <c r="AQ873" s="316"/>
      <c r="AR873" s="316"/>
      <c r="AS873" s="316"/>
      <c r="AT873" s="316"/>
      <c r="AU873" s="218"/>
      <c r="AV873" s="218"/>
      <c r="AW873" s="218"/>
      <c r="EP873" s="111" t="s">
        <v>511</v>
      </c>
      <c r="EQ873" s="121" t="e">
        <f t="shared" si="32"/>
        <v>#VALUE!</v>
      </c>
      <c r="ER873" s="111">
        <f>AA886</f>
        <v>0</v>
      </c>
    </row>
    <row r="874" spans="4:148" ht="14.25" customHeight="1" x14ac:dyDescent="0.35">
      <c r="D874" s="313" t="s">
        <v>498</v>
      </c>
      <c r="E874" s="314"/>
      <c r="F874" s="314"/>
      <c r="G874" s="314"/>
      <c r="H874" s="314"/>
      <c r="I874" s="314"/>
      <c r="J874" s="314"/>
      <c r="K874" s="314"/>
      <c r="L874" s="314"/>
      <c r="M874" s="314"/>
      <c r="N874" s="314"/>
      <c r="O874" s="314"/>
      <c r="P874" s="314"/>
      <c r="Q874" s="314"/>
      <c r="R874" s="314"/>
      <c r="S874" s="314"/>
      <c r="T874" s="314"/>
      <c r="U874" s="314"/>
      <c r="V874" s="314"/>
      <c r="W874" s="314"/>
      <c r="X874" s="314"/>
      <c r="Y874" s="314"/>
      <c r="Z874" s="315"/>
      <c r="AA874" s="316" t="s">
        <v>967</v>
      </c>
      <c r="AB874" s="316"/>
      <c r="AC874" s="316"/>
      <c r="AD874" s="316"/>
      <c r="AE874" s="316"/>
      <c r="AF874" s="316"/>
      <c r="AG874" s="316"/>
      <c r="AH874" s="316"/>
      <c r="AI874" s="316"/>
      <c r="AJ874" s="316"/>
      <c r="AK874" s="316"/>
      <c r="AL874" s="316"/>
      <c r="AM874" s="316"/>
      <c r="AN874" s="316"/>
      <c r="AO874" s="316"/>
      <c r="AP874" s="316"/>
      <c r="AQ874" s="316"/>
      <c r="AR874" s="316"/>
      <c r="AS874" s="316"/>
      <c r="AT874" s="316"/>
      <c r="AU874" s="218"/>
      <c r="AV874" s="218"/>
      <c r="AW874" s="218"/>
      <c r="EP874" s="111" t="s">
        <v>481</v>
      </c>
      <c r="ER874" s="111" t="e">
        <f>ER871+ER872+ER873</f>
        <v>#VALUE!</v>
      </c>
    </row>
    <row r="875" spans="4:148" ht="14.25" customHeight="1" x14ac:dyDescent="0.35">
      <c r="D875" s="313" t="s">
        <v>499</v>
      </c>
      <c r="E875" s="314"/>
      <c r="F875" s="314"/>
      <c r="G875" s="314"/>
      <c r="H875" s="314"/>
      <c r="I875" s="314"/>
      <c r="J875" s="314"/>
      <c r="K875" s="314"/>
      <c r="L875" s="314"/>
      <c r="M875" s="314"/>
      <c r="N875" s="314"/>
      <c r="O875" s="314"/>
      <c r="P875" s="314"/>
      <c r="Q875" s="314"/>
      <c r="R875" s="314"/>
      <c r="S875" s="314"/>
      <c r="T875" s="314"/>
      <c r="U875" s="314"/>
      <c r="V875" s="314"/>
      <c r="W875" s="314"/>
      <c r="X875" s="314"/>
      <c r="Y875" s="314"/>
      <c r="Z875" s="315"/>
      <c r="AA875" s="316" t="s">
        <v>967</v>
      </c>
      <c r="AB875" s="316"/>
      <c r="AC875" s="316"/>
      <c r="AD875" s="316"/>
      <c r="AE875" s="316"/>
      <c r="AF875" s="316"/>
      <c r="AG875" s="316"/>
      <c r="AH875" s="316"/>
      <c r="AI875" s="316"/>
      <c r="AJ875" s="316"/>
      <c r="AK875" s="316"/>
      <c r="AL875" s="316"/>
      <c r="AM875" s="316"/>
      <c r="AN875" s="316"/>
      <c r="AO875" s="316"/>
      <c r="AP875" s="316"/>
      <c r="AQ875" s="316"/>
      <c r="AR875" s="316"/>
      <c r="AS875" s="316"/>
      <c r="AT875" s="316"/>
      <c r="AU875" s="218"/>
      <c r="AV875" s="218"/>
      <c r="AW875" s="218"/>
    </row>
    <row r="876" spans="4:148" ht="14.25" customHeight="1" x14ac:dyDescent="0.35">
      <c r="D876" s="313" t="s">
        <v>500</v>
      </c>
      <c r="E876" s="314"/>
      <c r="F876" s="314"/>
      <c r="G876" s="314"/>
      <c r="H876" s="314"/>
      <c r="I876" s="314"/>
      <c r="J876" s="314"/>
      <c r="K876" s="314"/>
      <c r="L876" s="314"/>
      <c r="M876" s="314"/>
      <c r="N876" s="314"/>
      <c r="O876" s="314"/>
      <c r="P876" s="314"/>
      <c r="Q876" s="314"/>
      <c r="R876" s="314"/>
      <c r="S876" s="314"/>
      <c r="T876" s="314"/>
      <c r="U876" s="314"/>
      <c r="V876" s="314"/>
      <c r="W876" s="314"/>
      <c r="X876" s="314"/>
      <c r="Y876" s="314"/>
      <c r="Z876" s="315"/>
      <c r="AA876" s="316" t="s">
        <v>967</v>
      </c>
      <c r="AB876" s="316"/>
      <c r="AC876" s="316"/>
      <c r="AD876" s="316"/>
      <c r="AE876" s="316"/>
      <c r="AF876" s="316"/>
      <c r="AG876" s="316"/>
      <c r="AH876" s="316"/>
      <c r="AI876" s="316"/>
      <c r="AJ876" s="316"/>
      <c r="AK876" s="316"/>
      <c r="AL876" s="316"/>
      <c r="AM876" s="316"/>
      <c r="AN876" s="316"/>
      <c r="AO876" s="316"/>
      <c r="AP876" s="316"/>
      <c r="AQ876" s="316"/>
      <c r="AR876" s="316"/>
      <c r="AS876" s="316"/>
      <c r="AT876" s="316"/>
      <c r="AU876" s="218"/>
      <c r="AV876" s="218"/>
      <c r="AW876" s="218"/>
    </row>
    <row r="877" spans="4:148" ht="14.25" customHeight="1" x14ac:dyDescent="0.35">
      <c r="D877" s="515" t="s">
        <v>482</v>
      </c>
      <c r="E877" s="515"/>
      <c r="F877" s="515"/>
      <c r="G877" s="515"/>
      <c r="H877" s="515"/>
      <c r="I877" s="515"/>
      <c r="J877" s="515"/>
      <c r="K877" s="515"/>
      <c r="L877" s="515"/>
      <c r="M877" s="515"/>
      <c r="N877" s="515"/>
      <c r="O877" s="515"/>
      <c r="P877" s="515"/>
      <c r="Q877" s="515"/>
      <c r="R877" s="515"/>
      <c r="S877" s="515"/>
      <c r="T877" s="515"/>
      <c r="U877" s="515"/>
      <c r="V877" s="515"/>
      <c r="W877" s="515"/>
      <c r="X877" s="515"/>
      <c r="Y877" s="515"/>
      <c r="Z877" s="515"/>
      <c r="AA877" s="515"/>
      <c r="AB877" s="515"/>
      <c r="AC877" s="515"/>
      <c r="AD877" s="515"/>
      <c r="AE877" s="515"/>
      <c r="AF877" s="515"/>
      <c r="AG877" s="515"/>
      <c r="AH877" s="515"/>
      <c r="AI877" s="515"/>
      <c r="AJ877" s="515"/>
      <c r="AK877" s="515"/>
      <c r="AL877" s="515"/>
      <c r="AM877" s="515"/>
      <c r="AN877" s="515"/>
      <c r="AO877" s="515"/>
      <c r="AP877" s="515"/>
      <c r="AQ877" s="515"/>
      <c r="AR877" s="515"/>
      <c r="AS877" s="515"/>
      <c r="AT877" s="515"/>
      <c r="AU877" s="233"/>
      <c r="AV877" s="233"/>
      <c r="AW877" s="233"/>
    </row>
    <row r="878" spans="4:148" ht="14.25" customHeight="1" x14ac:dyDescent="0.35"/>
    <row r="879" spans="4:148" ht="14.25" customHeight="1" x14ac:dyDescent="0.35">
      <c r="D879" s="344" t="s">
        <v>501</v>
      </c>
      <c r="E879" s="344"/>
      <c r="F879" s="344"/>
      <c r="G879" s="344"/>
      <c r="H879" s="344"/>
      <c r="I879" s="344"/>
      <c r="J879" s="344"/>
      <c r="K879" s="344"/>
      <c r="L879" s="344"/>
      <c r="M879" s="344"/>
      <c r="N879" s="344"/>
      <c r="O879" s="344"/>
      <c r="P879" s="344"/>
      <c r="Q879" s="344"/>
      <c r="R879" s="344"/>
      <c r="S879" s="344"/>
      <c r="T879" s="344"/>
      <c r="U879" s="344"/>
      <c r="V879" s="344"/>
      <c r="W879" s="344"/>
      <c r="X879" s="344"/>
      <c r="Y879" s="344"/>
      <c r="Z879" s="344"/>
      <c r="AA879" s="344"/>
      <c r="AB879" s="344"/>
      <c r="AC879" s="344"/>
      <c r="AD879" s="344"/>
      <c r="AE879" s="344"/>
      <c r="AF879" s="344"/>
      <c r="AG879" s="344"/>
      <c r="AH879" s="344"/>
      <c r="AI879" s="344"/>
      <c r="AJ879" s="344"/>
      <c r="AK879" s="344"/>
      <c r="AL879" s="344"/>
      <c r="AM879" s="344"/>
      <c r="AN879" s="344"/>
      <c r="AO879" s="344"/>
      <c r="AP879" s="344"/>
      <c r="AQ879" s="344"/>
      <c r="AR879" s="344"/>
      <c r="AS879" s="344"/>
      <c r="AT879" s="344"/>
      <c r="AU879" s="205"/>
      <c r="AV879" s="205"/>
      <c r="AW879" s="205"/>
    </row>
    <row r="880" spans="4:148" ht="14.25" customHeight="1" x14ac:dyDescent="0.35">
      <c r="D880" s="344"/>
      <c r="E880" s="344"/>
      <c r="F880" s="344"/>
      <c r="G880" s="344"/>
      <c r="H880" s="344"/>
      <c r="I880" s="344"/>
      <c r="J880" s="344"/>
      <c r="K880" s="344"/>
      <c r="L880" s="344"/>
      <c r="M880" s="344"/>
      <c r="N880" s="344"/>
      <c r="O880" s="344"/>
      <c r="P880" s="344"/>
      <c r="Q880" s="344"/>
      <c r="R880" s="344"/>
      <c r="S880" s="344"/>
      <c r="T880" s="344"/>
      <c r="U880" s="344"/>
      <c r="V880" s="344"/>
      <c r="W880" s="344"/>
      <c r="X880" s="344"/>
      <c r="Y880" s="344"/>
      <c r="Z880" s="344"/>
      <c r="AA880" s="344"/>
      <c r="AB880" s="344"/>
      <c r="AC880" s="344"/>
      <c r="AD880" s="344"/>
      <c r="AE880" s="344"/>
      <c r="AF880" s="344"/>
      <c r="AG880" s="344"/>
      <c r="AH880" s="344"/>
      <c r="AI880" s="344"/>
      <c r="AJ880" s="344"/>
      <c r="AK880" s="344"/>
      <c r="AL880" s="344"/>
      <c r="AM880" s="344"/>
      <c r="AN880" s="344"/>
      <c r="AO880" s="344"/>
      <c r="AP880" s="344"/>
      <c r="AQ880" s="344"/>
      <c r="AR880" s="344"/>
      <c r="AS880" s="344"/>
      <c r="AT880" s="344"/>
      <c r="AU880" s="205"/>
      <c r="AV880" s="205"/>
      <c r="AW880" s="205"/>
    </row>
    <row r="881" spans="1:113" ht="14.25" customHeight="1" x14ac:dyDescent="0.35">
      <c r="D881" s="500"/>
      <c r="E881" s="500"/>
      <c r="F881" s="500"/>
      <c r="G881" s="500"/>
      <c r="H881" s="500"/>
      <c r="I881" s="500"/>
      <c r="J881" s="500"/>
      <c r="K881" s="500"/>
      <c r="L881" s="500"/>
      <c r="M881" s="500"/>
      <c r="N881" s="500"/>
      <c r="O881" s="500"/>
      <c r="P881" s="500"/>
      <c r="Q881" s="500"/>
      <c r="R881" s="500"/>
      <c r="S881" s="500"/>
      <c r="T881" s="500"/>
      <c r="U881" s="500"/>
      <c r="V881" s="500"/>
      <c r="W881" s="500"/>
      <c r="X881" s="500"/>
      <c r="Y881" s="500"/>
      <c r="Z881" s="500"/>
      <c r="AA881" s="500"/>
      <c r="AB881" s="500"/>
      <c r="AC881" s="500"/>
      <c r="AD881" s="500"/>
      <c r="AE881" s="500"/>
      <c r="AF881" s="500"/>
      <c r="AG881" s="500"/>
      <c r="AH881" s="500"/>
      <c r="AI881" s="500"/>
      <c r="AJ881" s="500"/>
      <c r="AK881" s="500"/>
      <c r="AL881" s="500"/>
      <c r="AM881" s="500"/>
      <c r="AN881" s="500"/>
      <c r="AO881" s="500"/>
      <c r="AP881" s="500"/>
      <c r="AQ881" s="500"/>
      <c r="AR881" s="500"/>
      <c r="AS881" s="500"/>
      <c r="AT881" s="500"/>
      <c r="AU881" s="205"/>
      <c r="AV881" s="205"/>
      <c r="AW881" s="205"/>
    </row>
    <row r="882" spans="1:113" ht="14.25" customHeight="1" x14ac:dyDescent="0.35">
      <c r="D882" s="392" t="s">
        <v>503</v>
      </c>
      <c r="E882" s="392"/>
      <c r="F882" s="392"/>
      <c r="G882" s="392"/>
      <c r="H882" s="392"/>
      <c r="I882" s="392"/>
      <c r="J882" s="392"/>
      <c r="K882" s="392"/>
      <c r="L882" s="392"/>
      <c r="M882" s="392"/>
      <c r="N882" s="392"/>
      <c r="O882" s="392"/>
      <c r="P882" s="392"/>
      <c r="Q882" s="392"/>
      <c r="R882" s="392"/>
      <c r="S882" s="392"/>
      <c r="T882" s="392"/>
      <c r="U882" s="392"/>
      <c r="V882" s="392"/>
      <c r="W882" s="392"/>
      <c r="X882" s="392"/>
      <c r="Y882" s="392"/>
      <c r="Z882" s="392"/>
      <c r="AA882" s="392" t="s">
        <v>502</v>
      </c>
      <c r="AB882" s="392"/>
      <c r="AC882" s="392"/>
      <c r="AD882" s="392"/>
      <c r="AE882" s="392"/>
      <c r="AF882" s="392"/>
      <c r="AG882" s="392"/>
      <c r="AH882" s="392"/>
      <c r="AI882" s="392"/>
      <c r="AJ882" s="392"/>
      <c r="AK882" s="392"/>
      <c r="AL882" s="392"/>
      <c r="AM882" s="392"/>
      <c r="AN882" s="392"/>
      <c r="AO882" s="392"/>
      <c r="AP882" s="392"/>
      <c r="AQ882" s="392"/>
      <c r="AR882" s="392"/>
      <c r="AS882" s="392"/>
      <c r="AT882" s="392"/>
      <c r="AU882" s="214"/>
      <c r="AV882" s="214"/>
      <c r="AW882" s="214"/>
    </row>
    <row r="883" spans="1:113" ht="14.25" customHeight="1" x14ac:dyDescent="0.35">
      <c r="D883" s="392"/>
      <c r="E883" s="392"/>
      <c r="F883" s="392"/>
      <c r="G883" s="392"/>
      <c r="H883" s="392"/>
      <c r="I883" s="392"/>
      <c r="J883" s="392"/>
      <c r="K883" s="392"/>
      <c r="L883" s="392"/>
      <c r="M883" s="392"/>
      <c r="N883" s="392"/>
      <c r="O883" s="392"/>
      <c r="P883" s="392"/>
      <c r="Q883" s="392"/>
      <c r="R883" s="392"/>
      <c r="S883" s="392"/>
      <c r="T883" s="392"/>
      <c r="U883" s="392"/>
      <c r="V883" s="392"/>
      <c r="W883" s="392"/>
      <c r="X883" s="392"/>
      <c r="Y883" s="392"/>
      <c r="Z883" s="392"/>
      <c r="AA883" s="392"/>
      <c r="AB883" s="392"/>
      <c r="AC883" s="392"/>
      <c r="AD883" s="392"/>
      <c r="AE883" s="392"/>
      <c r="AF883" s="392"/>
      <c r="AG883" s="392"/>
      <c r="AH883" s="392"/>
      <c r="AI883" s="392"/>
      <c r="AJ883" s="392"/>
      <c r="AK883" s="392"/>
      <c r="AL883" s="392"/>
      <c r="AM883" s="392"/>
      <c r="AN883" s="392"/>
      <c r="AO883" s="392"/>
      <c r="AP883" s="392"/>
      <c r="AQ883" s="392"/>
      <c r="AR883" s="392"/>
      <c r="AS883" s="392"/>
      <c r="AT883" s="392"/>
      <c r="AU883" s="214"/>
      <c r="AV883" s="214"/>
      <c r="AW883" s="214"/>
    </row>
    <row r="884" spans="1:113" ht="14.25" customHeight="1" x14ac:dyDescent="0.35">
      <c r="D884" s="316" t="s">
        <v>505</v>
      </c>
      <c r="E884" s="316"/>
      <c r="F884" s="316"/>
      <c r="G884" s="316"/>
      <c r="H884" s="316"/>
      <c r="I884" s="316"/>
      <c r="J884" s="316"/>
      <c r="K884" s="316"/>
      <c r="L884" s="316"/>
      <c r="M884" s="316"/>
      <c r="N884" s="316"/>
      <c r="O884" s="316"/>
      <c r="P884" s="316"/>
      <c r="Q884" s="316"/>
      <c r="R884" s="316"/>
      <c r="S884" s="316"/>
      <c r="T884" s="316"/>
      <c r="U884" s="316"/>
      <c r="V884" s="316"/>
      <c r="W884" s="316"/>
      <c r="X884" s="316"/>
      <c r="Y884" s="316"/>
      <c r="Z884" s="316"/>
      <c r="AA884" s="435" t="s">
        <v>967</v>
      </c>
      <c r="AB884" s="435"/>
      <c r="AC884" s="435"/>
      <c r="AD884" s="435"/>
      <c r="AE884" s="435"/>
      <c r="AF884" s="435"/>
      <c r="AG884" s="435"/>
      <c r="AH884" s="435"/>
      <c r="AI884" s="435"/>
      <c r="AJ884" s="435"/>
      <c r="AK884" s="435"/>
      <c r="AL884" s="435"/>
      <c r="AM884" s="435"/>
      <c r="AN884" s="435"/>
      <c r="AO884" s="435"/>
      <c r="AP884" s="435"/>
      <c r="AQ884" s="435"/>
      <c r="AR884" s="435"/>
      <c r="AS884" s="435"/>
      <c r="AT884" s="435"/>
      <c r="AU884" s="269"/>
      <c r="AV884" s="269"/>
      <c r="AW884" s="269"/>
    </row>
    <row r="885" spans="1:113" ht="14.25" customHeight="1" x14ac:dyDescent="0.35">
      <c r="D885" s="316" t="s">
        <v>504</v>
      </c>
      <c r="E885" s="316"/>
      <c r="F885" s="316"/>
      <c r="G885" s="316"/>
      <c r="H885" s="316"/>
      <c r="I885" s="316"/>
      <c r="J885" s="316"/>
      <c r="K885" s="316"/>
      <c r="L885" s="316"/>
      <c r="M885" s="316"/>
      <c r="N885" s="316"/>
      <c r="O885" s="316"/>
      <c r="P885" s="316"/>
      <c r="Q885" s="316"/>
      <c r="R885" s="316"/>
      <c r="S885" s="316"/>
      <c r="T885" s="316"/>
      <c r="U885" s="316"/>
      <c r="V885" s="316"/>
      <c r="W885" s="316"/>
      <c r="X885" s="316"/>
      <c r="Y885" s="316"/>
      <c r="Z885" s="316"/>
      <c r="AA885" s="435" t="s">
        <v>967</v>
      </c>
      <c r="AB885" s="435"/>
      <c r="AC885" s="435"/>
      <c r="AD885" s="435"/>
      <c r="AE885" s="435"/>
      <c r="AF885" s="435"/>
      <c r="AG885" s="435"/>
      <c r="AH885" s="435"/>
      <c r="AI885" s="435"/>
      <c r="AJ885" s="435"/>
      <c r="AK885" s="435"/>
      <c r="AL885" s="435"/>
      <c r="AM885" s="435"/>
      <c r="AN885" s="435"/>
      <c r="AO885" s="435"/>
      <c r="AP885" s="435"/>
      <c r="AQ885" s="435"/>
      <c r="AR885" s="435"/>
      <c r="AS885" s="435"/>
      <c r="AT885" s="435"/>
      <c r="AU885" s="269"/>
      <c r="AV885" s="269"/>
      <c r="AW885" s="269"/>
    </row>
    <row r="886" spans="1:113" ht="14.25" customHeight="1" x14ac:dyDescent="0.35">
      <c r="D886" s="316" t="s">
        <v>511</v>
      </c>
      <c r="E886" s="316"/>
      <c r="F886" s="316"/>
      <c r="G886" s="316"/>
      <c r="H886" s="316"/>
      <c r="I886" s="316"/>
      <c r="J886" s="316"/>
      <c r="K886" s="316"/>
      <c r="L886" s="316"/>
      <c r="M886" s="316"/>
      <c r="N886" s="316"/>
      <c r="O886" s="316"/>
      <c r="P886" s="316"/>
      <c r="Q886" s="316"/>
      <c r="R886" s="316"/>
      <c r="S886" s="316"/>
      <c r="T886" s="316"/>
      <c r="U886" s="316"/>
      <c r="V886" s="316"/>
      <c r="W886" s="316"/>
      <c r="X886" s="316"/>
      <c r="Y886" s="316"/>
      <c r="Z886" s="316"/>
      <c r="AA886" s="464"/>
      <c r="AB886" s="464"/>
      <c r="AC886" s="464"/>
      <c r="AD886" s="464"/>
      <c r="AE886" s="464"/>
      <c r="AF886" s="464"/>
      <c r="AG886" s="464"/>
      <c r="AH886" s="464"/>
      <c r="AI886" s="464"/>
      <c r="AJ886" s="464"/>
      <c r="AK886" s="464"/>
      <c r="AL886" s="464"/>
      <c r="AM886" s="464"/>
      <c r="AN886" s="464"/>
      <c r="AO886" s="464"/>
      <c r="AP886" s="464"/>
      <c r="AQ886" s="464"/>
      <c r="AR886" s="464"/>
      <c r="AS886" s="464"/>
      <c r="AT886" s="464"/>
      <c r="AU886" s="247"/>
      <c r="AV886" s="247"/>
      <c r="AW886" s="247"/>
      <c r="AY886" s="3"/>
      <c r="AZ886" s="3"/>
      <c r="BA886" s="3"/>
      <c r="BB886" s="3"/>
      <c r="BC886" s="3"/>
      <c r="BD886" s="3"/>
      <c r="BE886" s="3"/>
      <c r="BF886" s="3"/>
      <c r="BG886" s="3"/>
      <c r="BH886" s="3"/>
      <c r="BI886" s="3"/>
      <c r="BJ886" s="3"/>
      <c r="BK886" s="3"/>
      <c r="BL886" s="3"/>
      <c r="BM886" s="3"/>
      <c r="BN886" s="3"/>
      <c r="BO886" s="3"/>
      <c r="BP886" s="3"/>
      <c r="BQ886" s="3"/>
      <c r="BR886" s="3"/>
      <c r="BS886" s="3"/>
      <c r="BT886" s="3"/>
      <c r="BU886" s="3"/>
      <c r="BV886" s="3"/>
      <c r="BW886" s="3"/>
      <c r="BX886" s="3"/>
      <c r="BY886" s="3"/>
      <c r="BZ886" s="3"/>
      <c r="CA886" s="3"/>
      <c r="CB886" s="3"/>
      <c r="CC886" s="3"/>
      <c r="CD886" s="3"/>
      <c r="CE886" s="3"/>
      <c r="CF886" s="3"/>
      <c r="CG886" s="3"/>
      <c r="CH886" s="3"/>
      <c r="CI886" s="3"/>
      <c r="CJ886" s="3"/>
      <c r="CK886" s="3"/>
      <c r="CL886" s="3"/>
      <c r="CM886" s="3"/>
      <c r="CN886" s="3"/>
      <c r="CO886" s="3"/>
    </row>
    <row r="887" spans="1:113" ht="14.25" customHeight="1" x14ac:dyDescent="0.35">
      <c r="D887" s="515" t="s">
        <v>482</v>
      </c>
      <c r="E887" s="515"/>
      <c r="F887" s="515"/>
      <c r="G887" s="515"/>
      <c r="H887" s="515"/>
      <c r="I887" s="515"/>
      <c r="J887" s="515"/>
      <c r="K887" s="515"/>
      <c r="L887" s="515"/>
      <c r="M887" s="515"/>
      <c r="N887" s="515"/>
      <c r="O887" s="515"/>
      <c r="P887" s="515"/>
      <c r="Q887" s="515"/>
      <c r="R887" s="515"/>
      <c r="S887" s="515"/>
      <c r="T887" s="515"/>
      <c r="U887" s="515"/>
      <c r="V887" s="515"/>
      <c r="W887" s="515"/>
      <c r="X887" s="515"/>
      <c r="Y887" s="515"/>
      <c r="Z887" s="515"/>
      <c r="AA887" s="515"/>
      <c r="AB887" s="515"/>
      <c r="AC887" s="515"/>
      <c r="AD887" s="515"/>
      <c r="AE887" s="515"/>
      <c r="AF887" s="515"/>
      <c r="AG887" s="515"/>
      <c r="AH887" s="515"/>
      <c r="AI887" s="515"/>
      <c r="AJ887" s="515"/>
      <c r="AK887" s="515"/>
      <c r="AL887" s="515"/>
      <c r="AM887" s="515"/>
      <c r="AN887" s="515"/>
      <c r="AO887" s="515"/>
      <c r="AP887" s="515"/>
      <c r="AQ887" s="515"/>
      <c r="AR887" s="515"/>
      <c r="AS887" s="515"/>
      <c r="AT887" s="515"/>
      <c r="AU887" s="233"/>
      <c r="AV887" s="233"/>
      <c r="AW887" s="233"/>
      <c r="AY887" s="298" t="s">
        <v>482</v>
      </c>
      <c r="AZ887" s="298"/>
      <c r="BA887" s="298"/>
      <c r="BB887" s="298"/>
      <c r="BC887" s="298"/>
      <c r="BD887" s="298"/>
      <c r="BE887" s="298"/>
      <c r="BF887" s="298"/>
      <c r="BG887" s="298"/>
      <c r="BH887" s="298"/>
      <c r="BI887" s="298"/>
      <c r="BJ887" s="298"/>
      <c r="BK887" s="298"/>
      <c r="BL887" s="298"/>
      <c r="BM887" s="298"/>
      <c r="BN887" s="298"/>
      <c r="BO887" s="298"/>
      <c r="BP887" s="298"/>
      <c r="BQ887" s="298"/>
      <c r="BR887" s="298"/>
      <c r="BS887" s="298"/>
      <c r="BT887" s="298"/>
      <c r="BU887" s="298"/>
      <c r="BV887" s="298"/>
      <c r="BW887" s="298"/>
      <c r="BX887" s="298"/>
      <c r="BY887" s="298"/>
      <c r="BZ887" s="298"/>
      <c r="CA887" s="298"/>
      <c r="CB887" s="298"/>
      <c r="CC887" s="298"/>
      <c r="CD887" s="298"/>
      <c r="CE887" s="298"/>
      <c r="CF887" s="298"/>
      <c r="CG887" s="298"/>
      <c r="CH887" s="298"/>
      <c r="CI887" s="298"/>
      <c r="CJ887" s="298"/>
      <c r="CK887" s="298"/>
      <c r="CL887" s="298"/>
      <c r="CM887" s="298"/>
      <c r="CN887" s="298"/>
      <c r="CO887" s="298"/>
    </row>
    <row r="888" spans="1:113" ht="14.25" customHeight="1" x14ac:dyDescent="0.35">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8"/>
      <c r="AH888" s="8"/>
      <c r="AI888" s="8"/>
      <c r="AJ888" s="8"/>
      <c r="AK888" s="8"/>
      <c r="AL888" s="8"/>
      <c r="AM888" s="8"/>
      <c r="AN888" s="8"/>
      <c r="AO888" s="8"/>
      <c r="AP888" s="8"/>
      <c r="AQ888" s="8"/>
      <c r="AR888" s="8"/>
      <c r="AS888" s="8"/>
      <c r="AT888" s="8"/>
      <c r="AU888" s="8"/>
      <c r="AV888" s="8"/>
      <c r="AW888" s="8"/>
    </row>
    <row r="889" spans="1:113" ht="14.25" customHeight="1" x14ac:dyDescent="0.35">
      <c r="A889" s="297"/>
      <c r="B889" s="297"/>
      <c r="C889" s="297"/>
      <c r="D889" s="297"/>
      <c r="E889" s="297"/>
      <c r="F889" s="297"/>
      <c r="G889" s="297"/>
      <c r="H889" s="297"/>
      <c r="I889" s="297"/>
      <c r="J889" s="297"/>
      <c r="K889" s="297"/>
      <c r="L889" s="297"/>
      <c r="M889" s="297"/>
      <c r="N889" s="297"/>
      <c r="O889" s="297"/>
      <c r="P889" s="297"/>
      <c r="Q889" s="297"/>
      <c r="R889" s="297"/>
      <c r="S889" s="297"/>
      <c r="T889" s="297"/>
      <c r="U889" s="297"/>
      <c r="V889" s="297"/>
      <c r="W889" s="297"/>
      <c r="X889" s="297"/>
      <c r="Y889" s="297"/>
      <c r="Z889" s="297"/>
      <c r="AA889" s="297"/>
      <c r="AB889" s="297"/>
      <c r="AC889" s="297"/>
      <c r="AD889" s="297"/>
      <c r="AE889" s="297"/>
      <c r="AF889" s="297"/>
      <c r="AG889" s="297"/>
      <c r="AH889" s="297"/>
      <c r="AI889" s="297"/>
      <c r="AJ889" s="297"/>
      <c r="AK889" s="297"/>
      <c r="AL889" s="297"/>
      <c r="AM889" s="297"/>
      <c r="AN889" s="297"/>
      <c r="AO889" s="297"/>
      <c r="AP889" s="297"/>
      <c r="AQ889" s="297"/>
      <c r="AR889" s="297"/>
      <c r="AS889" s="297"/>
      <c r="AT889" s="297"/>
      <c r="AU889" s="297"/>
      <c r="AV889" s="297"/>
      <c r="AW889" s="297"/>
      <c r="AX889" s="297"/>
      <c r="AY889" s="297"/>
      <c r="AZ889" s="297"/>
      <c r="BA889" s="297"/>
      <c r="BB889" s="297"/>
      <c r="BC889" s="297"/>
      <c r="BD889" s="297"/>
      <c r="BE889" s="297"/>
      <c r="BF889" s="297"/>
      <c r="BG889" s="297"/>
      <c r="BH889" s="297"/>
      <c r="BI889" s="297"/>
      <c r="BJ889" s="297"/>
      <c r="BK889" s="297"/>
      <c r="BL889" s="297"/>
      <c r="BM889" s="297"/>
      <c r="BN889" s="297"/>
      <c r="BO889" s="297"/>
      <c r="BP889" s="297"/>
      <c r="BQ889" s="297"/>
      <c r="BR889" s="297"/>
      <c r="BS889" s="297"/>
      <c r="BT889" s="297"/>
      <c r="BU889" s="297"/>
      <c r="BV889" s="297"/>
      <c r="BW889" s="297"/>
      <c r="BX889" s="297"/>
      <c r="BY889" s="297"/>
      <c r="BZ889" s="297"/>
      <c r="CA889" s="297"/>
      <c r="CB889" s="297"/>
      <c r="CC889" s="297"/>
      <c r="CD889" s="297"/>
      <c r="CE889" s="297"/>
      <c r="CF889" s="297"/>
      <c r="CG889" s="297"/>
      <c r="CH889" s="297"/>
      <c r="CI889" s="297"/>
      <c r="CJ889" s="297"/>
      <c r="CK889" s="297"/>
      <c r="CL889" s="297"/>
      <c r="CM889" s="297"/>
      <c r="CN889" s="297"/>
      <c r="CO889" s="297"/>
      <c r="CP889" s="297"/>
      <c r="CQ889" s="297"/>
      <c r="CR889" s="2"/>
      <c r="CS889" s="118"/>
      <c r="CT889" s="118"/>
      <c r="CU889" s="118"/>
      <c r="CV889" s="118"/>
      <c r="CW889" s="118"/>
      <c r="CX889" s="118"/>
    </row>
    <row r="890" spans="1:113" ht="14.25" customHeight="1" x14ac:dyDescent="0.35">
      <c r="A890" s="297"/>
      <c r="B890" s="297"/>
      <c r="C890" s="297"/>
      <c r="D890" s="297"/>
      <c r="E890" s="297"/>
      <c r="F890" s="297"/>
      <c r="G890" s="297"/>
      <c r="H890" s="297"/>
      <c r="I890" s="297"/>
      <c r="J890" s="297"/>
      <c r="K890" s="297"/>
      <c r="L890" s="297"/>
      <c r="M890" s="297"/>
      <c r="N890" s="297"/>
      <c r="O890" s="297"/>
      <c r="P890" s="297"/>
      <c r="Q890" s="297"/>
      <c r="R890" s="297"/>
      <c r="S890" s="297"/>
      <c r="T890" s="297"/>
      <c r="U890" s="297"/>
      <c r="V890" s="297"/>
      <c r="W890" s="297"/>
      <c r="X890" s="297"/>
      <c r="Y890" s="297"/>
      <c r="Z890" s="297"/>
      <c r="AA890" s="297"/>
      <c r="AB890" s="297"/>
      <c r="AC890" s="297"/>
      <c r="AD890" s="297"/>
      <c r="AE890" s="297"/>
      <c r="AF890" s="297"/>
      <c r="AG890" s="297"/>
      <c r="AH890" s="297"/>
      <c r="AI890" s="297"/>
      <c r="AJ890" s="297"/>
      <c r="AK890" s="297"/>
      <c r="AL890" s="297"/>
      <c r="AM890" s="297"/>
      <c r="AN890" s="297"/>
      <c r="AO890" s="297"/>
      <c r="AP890" s="297"/>
      <c r="AQ890" s="297"/>
      <c r="AR890" s="297"/>
      <c r="AS890" s="297"/>
      <c r="AT890" s="297"/>
      <c r="AU890" s="297"/>
      <c r="AV890" s="297"/>
      <c r="AW890" s="297"/>
      <c r="AX890" s="297"/>
      <c r="AY890" s="297"/>
      <c r="AZ890" s="297"/>
      <c r="BA890" s="297"/>
      <c r="BB890" s="297"/>
      <c r="BC890" s="297"/>
      <c r="BD890" s="297"/>
      <c r="BE890" s="297"/>
      <c r="BF890" s="297"/>
      <c r="BG890" s="297"/>
      <c r="BH890" s="297"/>
      <c r="BI890" s="297"/>
      <c r="BJ890" s="297"/>
      <c r="BK890" s="297"/>
      <c r="BL890" s="297"/>
      <c r="BM890" s="297"/>
      <c r="BN890" s="297"/>
      <c r="BO890" s="297"/>
      <c r="BP890" s="297"/>
      <c r="BQ890" s="297"/>
      <c r="BR890" s="297"/>
      <c r="BS890" s="297"/>
      <c r="BT890" s="297"/>
      <c r="BU890" s="297"/>
      <c r="BV890" s="297"/>
      <c r="BW890" s="297"/>
      <c r="BX890" s="297"/>
      <c r="BY890" s="297"/>
      <c r="BZ890" s="297"/>
      <c r="CA890" s="297"/>
      <c r="CB890" s="297"/>
      <c r="CC890" s="297"/>
      <c r="CD890" s="297"/>
      <c r="CE890" s="297"/>
      <c r="CF890" s="297"/>
      <c r="CG890" s="297"/>
      <c r="CH890" s="297"/>
      <c r="CI890" s="297"/>
      <c r="CJ890" s="297"/>
      <c r="CK890" s="297"/>
      <c r="CL890" s="297"/>
      <c r="CM890" s="297"/>
      <c r="CN890" s="297"/>
      <c r="CO890" s="297"/>
      <c r="CP890" s="297"/>
      <c r="CQ890" s="297"/>
      <c r="CR890" s="2"/>
      <c r="CS890" s="118"/>
      <c r="CT890" s="118"/>
      <c r="CU890" s="118"/>
      <c r="CV890" s="118"/>
      <c r="CW890" s="118"/>
      <c r="CX890" s="118"/>
    </row>
    <row r="891" spans="1:113" ht="14.25" customHeight="1" x14ac:dyDescent="0.35">
      <c r="CP891" s="716"/>
      <c r="CQ891" s="716"/>
    </row>
    <row r="892" spans="1:113" ht="14.25" customHeight="1" x14ac:dyDescent="0.35">
      <c r="D892" s="295" t="s">
        <v>512</v>
      </c>
      <c r="E892" s="295"/>
      <c r="F892" s="295"/>
      <c r="G892" s="295"/>
      <c r="H892" s="295"/>
      <c r="I892" s="295"/>
      <c r="J892" s="295"/>
      <c r="K892" s="295"/>
      <c r="L892" s="295"/>
      <c r="M892" s="295"/>
      <c r="N892" s="295"/>
      <c r="O892" s="295"/>
      <c r="P892" s="295"/>
      <c r="Q892" s="295"/>
      <c r="R892" s="295"/>
      <c r="S892" s="295"/>
      <c r="T892" s="295"/>
      <c r="U892" s="295"/>
      <c r="V892" s="295"/>
      <c r="W892" s="295"/>
      <c r="X892" s="295"/>
      <c r="Y892" s="295"/>
      <c r="Z892" s="295"/>
      <c r="AA892" s="295"/>
      <c r="AB892" s="295"/>
      <c r="AC892" s="295"/>
      <c r="AD892" s="295"/>
      <c r="AE892" s="295"/>
      <c r="AF892" s="295"/>
      <c r="AG892" s="295"/>
      <c r="AH892" s="295"/>
      <c r="AI892" s="295"/>
      <c r="AJ892" s="295"/>
      <c r="AK892" s="295"/>
      <c r="AL892" s="295"/>
      <c r="AM892" s="295"/>
      <c r="AN892" s="295"/>
      <c r="AO892" s="295"/>
      <c r="AP892" s="295"/>
      <c r="AQ892" s="295"/>
      <c r="AR892" s="295"/>
      <c r="AS892" s="295"/>
      <c r="AT892" s="295"/>
      <c r="AU892" s="209"/>
      <c r="AV892" s="209"/>
      <c r="AW892" s="209"/>
      <c r="AX892" s="2"/>
      <c r="AY892" s="295" t="s">
        <v>514</v>
      </c>
      <c r="AZ892" s="295"/>
      <c r="BA892" s="295"/>
      <c r="BB892" s="295"/>
      <c r="BC892" s="295"/>
      <c r="BD892" s="295"/>
      <c r="BE892" s="295"/>
      <c r="BF892" s="295"/>
      <c r="BG892" s="295"/>
      <c r="BH892" s="295"/>
      <c r="BI892" s="295"/>
      <c r="BJ892" s="295"/>
      <c r="BK892" s="295"/>
      <c r="BL892" s="295"/>
      <c r="BM892" s="295"/>
      <c r="BN892" s="295"/>
      <c r="BO892" s="295"/>
      <c r="BP892" s="295"/>
      <c r="BQ892" s="295"/>
      <c r="BR892" s="295"/>
      <c r="BS892" s="295"/>
      <c r="BT892" s="295"/>
      <c r="BU892" s="295"/>
      <c r="BV892" s="295"/>
      <c r="BW892" s="295"/>
      <c r="BX892" s="295"/>
      <c r="BY892" s="295"/>
      <c r="BZ892" s="295"/>
      <c r="CA892" s="295"/>
      <c r="CB892" s="295"/>
      <c r="CC892" s="295"/>
      <c r="CD892" s="295"/>
      <c r="CE892" s="295"/>
      <c r="CF892" s="295"/>
      <c r="CG892" s="295"/>
      <c r="CH892" s="295"/>
      <c r="CI892" s="295"/>
      <c r="CJ892" s="295"/>
      <c r="CK892" s="295"/>
      <c r="CL892" s="295"/>
      <c r="CM892" s="295"/>
      <c r="CN892" s="295"/>
      <c r="CO892" s="295"/>
      <c r="CP892" s="295"/>
      <c r="CQ892" s="295"/>
      <c r="CR892" s="2"/>
    </row>
    <row r="893" spans="1:113" ht="14.25" customHeight="1" x14ac:dyDescent="0.35">
      <c r="D893" s="295"/>
      <c r="E893" s="295"/>
      <c r="F893" s="295"/>
      <c r="G893" s="295"/>
      <c r="H893" s="295"/>
      <c r="I893" s="295"/>
      <c r="J893" s="295"/>
      <c r="K893" s="295"/>
      <c r="L893" s="295"/>
      <c r="M893" s="295"/>
      <c r="N893" s="295"/>
      <c r="O893" s="295"/>
      <c r="P893" s="295"/>
      <c r="Q893" s="295"/>
      <c r="R893" s="295"/>
      <c r="S893" s="295"/>
      <c r="T893" s="295"/>
      <c r="U893" s="295"/>
      <c r="V893" s="295"/>
      <c r="W893" s="295"/>
      <c r="X893" s="295"/>
      <c r="Y893" s="295"/>
      <c r="Z893" s="295"/>
      <c r="AA893" s="295"/>
      <c r="AB893" s="295"/>
      <c r="AC893" s="295"/>
      <c r="AD893" s="295"/>
      <c r="AE893" s="295"/>
      <c r="AF893" s="295"/>
      <c r="AG893" s="295"/>
      <c r="AH893" s="295"/>
      <c r="AI893" s="295"/>
      <c r="AJ893" s="295"/>
      <c r="AK893" s="295"/>
      <c r="AL893" s="295"/>
      <c r="AM893" s="295"/>
      <c r="AN893" s="295"/>
      <c r="AO893" s="295"/>
      <c r="AP893" s="295"/>
      <c r="AQ893" s="295"/>
      <c r="AR893" s="295"/>
      <c r="AS893" s="295"/>
      <c r="AT893" s="295"/>
      <c r="AU893" s="209"/>
      <c r="AV893" s="209"/>
      <c r="AW893" s="209"/>
      <c r="AX893" s="2"/>
      <c r="AY893" s="296"/>
      <c r="AZ893" s="296"/>
      <c r="BA893" s="296"/>
      <c r="BB893" s="296"/>
      <c r="BC893" s="296"/>
      <c r="BD893" s="296"/>
      <c r="BE893" s="296"/>
      <c r="BF893" s="296"/>
      <c r="BG893" s="296"/>
      <c r="BH893" s="296"/>
      <c r="BI893" s="296"/>
      <c r="BJ893" s="296"/>
      <c r="BK893" s="296"/>
      <c r="BL893" s="296"/>
      <c r="BM893" s="296"/>
      <c r="BN893" s="296"/>
      <c r="BO893" s="296"/>
      <c r="BP893" s="296"/>
      <c r="BQ893" s="296"/>
      <c r="BR893" s="296"/>
      <c r="BS893" s="296"/>
      <c r="BT893" s="296"/>
      <c r="BU893" s="296"/>
      <c r="BV893" s="296"/>
      <c r="BW893" s="296"/>
      <c r="BX893" s="296"/>
      <c r="BY893" s="296"/>
      <c r="BZ893" s="296"/>
      <c r="CA893" s="296"/>
      <c r="CB893" s="296"/>
      <c r="CC893" s="296"/>
      <c r="CD893" s="296"/>
      <c r="CE893" s="296"/>
      <c r="CF893" s="296"/>
      <c r="CG893" s="296"/>
      <c r="CH893" s="296"/>
      <c r="CI893" s="296"/>
      <c r="CJ893" s="296"/>
      <c r="CK893" s="296"/>
      <c r="CL893" s="296"/>
      <c r="CM893" s="296"/>
      <c r="CN893" s="296"/>
      <c r="CO893" s="296"/>
      <c r="CP893" s="296"/>
      <c r="CQ893" s="296"/>
      <c r="CR893" s="2"/>
    </row>
    <row r="894" spans="1:113" ht="14.25" customHeight="1" x14ac:dyDescent="0.35">
      <c r="D894" s="286" t="s">
        <v>24</v>
      </c>
      <c r="E894" s="287"/>
      <c r="F894" s="287"/>
      <c r="G894" s="287"/>
      <c r="H894" s="287"/>
      <c r="I894" s="287"/>
      <c r="J894" s="287"/>
      <c r="K894" s="287"/>
      <c r="L894" s="287"/>
      <c r="M894" s="287"/>
      <c r="N894" s="287"/>
      <c r="O894" s="287"/>
      <c r="P894" s="287"/>
      <c r="Q894" s="287"/>
      <c r="R894" s="287"/>
      <c r="S894" s="287"/>
      <c r="T894" s="287"/>
      <c r="U894" s="287"/>
      <c r="V894" s="287"/>
      <c r="W894" s="287"/>
      <c r="X894" s="287"/>
      <c r="Y894" s="288"/>
      <c r="Z894" s="393" t="s">
        <v>44</v>
      </c>
      <c r="AA894" s="394"/>
      <c r="AB894" s="394"/>
      <c r="AC894" s="394"/>
      <c r="AD894" s="394"/>
      <c r="AE894" s="394"/>
      <c r="AF894" s="394"/>
      <c r="AG894" s="394"/>
      <c r="AH894" s="394"/>
      <c r="AI894" s="394"/>
      <c r="AJ894" s="394"/>
      <c r="AK894" s="394"/>
      <c r="AL894" s="394"/>
      <c r="AM894" s="394"/>
      <c r="AN894" s="286" t="s">
        <v>466</v>
      </c>
      <c r="AO894" s="287"/>
      <c r="AP894" s="287"/>
      <c r="AQ894" s="287"/>
      <c r="AR894" s="287"/>
      <c r="AS894" s="287"/>
      <c r="AT894" s="288"/>
      <c r="AU894" s="214"/>
      <c r="AV894" s="214"/>
      <c r="AW894" s="214"/>
      <c r="AX894" s="2"/>
      <c r="AY894" s="286" t="s">
        <v>24</v>
      </c>
      <c r="AZ894" s="287"/>
      <c r="BA894" s="287"/>
      <c r="BB894" s="287"/>
      <c r="BC894" s="287"/>
      <c r="BD894" s="287"/>
      <c r="BE894" s="287"/>
      <c r="BF894" s="287"/>
      <c r="BG894" s="287"/>
      <c r="BH894" s="287"/>
      <c r="BI894" s="287"/>
      <c r="BJ894" s="287"/>
      <c r="BK894" s="287"/>
      <c r="BL894" s="287"/>
      <c r="BM894" s="287"/>
      <c r="BN894" s="287"/>
      <c r="BO894" s="287"/>
      <c r="BP894" s="287"/>
      <c r="BQ894" s="287"/>
      <c r="BR894" s="287"/>
      <c r="BS894" s="287"/>
      <c r="BT894" s="288"/>
      <c r="BU894" s="393" t="s">
        <v>44</v>
      </c>
      <c r="BV894" s="394"/>
      <c r="BW894" s="394"/>
      <c r="BX894" s="394"/>
      <c r="BY894" s="394"/>
      <c r="BZ894" s="394"/>
      <c r="CA894" s="394"/>
      <c r="CB894" s="394"/>
      <c r="CC894" s="394"/>
      <c r="CD894" s="394"/>
      <c r="CE894" s="394"/>
      <c r="CF894" s="394"/>
      <c r="CG894" s="394"/>
      <c r="CH894" s="394"/>
      <c r="CI894" s="392" t="s">
        <v>466</v>
      </c>
      <c r="CJ894" s="392"/>
      <c r="CK894" s="392"/>
      <c r="CL894" s="392"/>
      <c r="CM894" s="392"/>
      <c r="CN894" s="392"/>
      <c r="CO894" s="392"/>
      <c r="CP894" s="392"/>
      <c r="CQ894" s="392"/>
      <c r="CR894" s="2"/>
      <c r="CS894" s="118"/>
      <c r="CT894" s="118"/>
      <c r="CU894" s="118"/>
      <c r="CV894" s="118"/>
      <c r="CW894" s="118"/>
      <c r="CX894" s="118"/>
      <c r="CY894" s="118"/>
      <c r="CZ894" s="118"/>
      <c r="DA894" s="118"/>
      <c r="DB894" s="118"/>
      <c r="DC894" s="118"/>
      <c r="DD894" s="118"/>
      <c r="DE894" s="118"/>
      <c r="DF894" s="118"/>
      <c r="DG894" s="118"/>
      <c r="DH894" s="118"/>
      <c r="DI894" s="118"/>
    </row>
    <row r="895" spans="1:113" ht="14.25" customHeight="1" x14ac:dyDescent="0.35">
      <c r="D895" s="289"/>
      <c r="E895" s="290"/>
      <c r="F895" s="290"/>
      <c r="G895" s="290"/>
      <c r="H895" s="290"/>
      <c r="I895" s="290"/>
      <c r="J895" s="290"/>
      <c r="K895" s="290"/>
      <c r="L895" s="290"/>
      <c r="M895" s="290"/>
      <c r="N895" s="290"/>
      <c r="O895" s="290"/>
      <c r="P895" s="290"/>
      <c r="Q895" s="290"/>
      <c r="R895" s="290"/>
      <c r="S895" s="290"/>
      <c r="T895" s="290"/>
      <c r="U895" s="290"/>
      <c r="V895" s="290"/>
      <c r="W895" s="290"/>
      <c r="X895" s="290"/>
      <c r="Y895" s="291"/>
      <c r="Z895" s="392" t="s">
        <v>513</v>
      </c>
      <c r="AA895" s="392"/>
      <c r="AB895" s="392"/>
      <c r="AC895" s="392"/>
      <c r="AD895" s="392"/>
      <c r="AE895" s="392"/>
      <c r="AF895" s="392" t="s">
        <v>124</v>
      </c>
      <c r="AG895" s="392"/>
      <c r="AH895" s="392"/>
      <c r="AI895" s="392"/>
      <c r="AJ895" s="392"/>
      <c r="AK895" s="392"/>
      <c r="AL895" s="392"/>
      <c r="AM895" s="392"/>
      <c r="AN895" s="289"/>
      <c r="AO895" s="290"/>
      <c r="AP895" s="290"/>
      <c r="AQ895" s="290"/>
      <c r="AR895" s="290"/>
      <c r="AS895" s="290"/>
      <c r="AT895" s="291"/>
      <c r="AU895" s="214"/>
      <c r="AV895" s="214"/>
      <c r="AW895" s="214"/>
      <c r="AX895" s="2"/>
      <c r="AY895" s="289"/>
      <c r="AZ895" s="290"/>
      <c r="BA895" s="290"/>
      <c r="BB895" s="290"/>
      <c r="BC895" s="290"/>
      <c r="BD895" s="290"/>
      <c r="BE895" s="290"/>
      <c r="BF895" s="290"/>
      <c r="BG895" s="290"/>
      <c r="BH895" s="290"/>
      <c r="BI895" s="290"/>
      <c r="BJ895" s="290"/>
      <c r="BK895" s="290"/>
      <c r="BL895" s="290"/>
      <c r="BM895" s="290"/>
      <c r="BN895" s="290"/>
      <c r="BO895" s="290"/>
      <c r="BP895" s="290"/>
      <c r="BQ895" s="290"/>
      <c r="BR895" s="290"/>
      <c r="BS895" s="290"/>
      <c r="BT895" s="291"/>
      <c r="BU895" s="392" t="s">
        <v>513</v>
      </c>
      <c r="BV895" s="392"/>
      <c r="BW895" s="392"/>
      <c r="BX895" s="392"/>
      <c r="BY895" s="392"/>
      <c r="BZ895" s="392"/>
      <c r="CA895" s="392" t="s">
        <v>124</v>
      </c>
      <c r="CB895" s="392"/>
      <c r="CC895" s="392"/>
      <c r="CD895" s="392"/>
      <c r="CE895" s="392"/>
      <c r="CF895" s="392"/>
      <c r="CG895" s="392"/>
      <c r="CH895" s="392"/>
      <c r="CI895" s="392"/>
      <c r="CJ895" s="392"/>
      <c r="CK895" s="392"/>
      <c r="CL895" s="392"/>
      <c r="CM895" s="392"/>
      <c r="CN895" s="392"/>
      <c r="CO895" s="392"/>
      <c r="CP895" s="392"/>
      <c r="CQ895" s="392"/>
      <c r="CR895" s="2"/>
      <c r="CS895" s="118"/>
      <c r="CT895" s="118"/>
      <c r="CU895" s="118"/>
      <c r="CV895" s="118"/>
      <c r="CW895" s="118"/>
      <c r="CX895" s="118"/>
      <c r="CY895" s="118"/>
      <c r="CZ895" s="118"/>
      <c r="DA895" s="118"/>
      <c r="DB895" s="118"/>
      <c r="DC895" s="118"/>
      <c r="DD895" s="118"/>
      <c r="DE895" s="118"/>
      <c r="DF895" s="118"/>
      <c r="DG895" s="118"/>
      <c r="DH895" s="118"/>
      <c r="DI895" s="118"/>
    </row>
    <row r="896" spans="1:113" ht="14.25" customHeight="1" x14ac:dyDescent="0.35">
      <c r="D896" s="420" t="s">
        <v>884</v>
      </c>
      <c r="E896" s="420"/>
      <c r="F896" s="420"/>
      <c r="G896" s="420"/>
      <c r="H896" s="420"/>
      <c r="I896" s="420"/>
      <c r="J896" s="420"/>
      <c r="K896" s="420"/>
      <c r="L896" s="420"/>
      <c r="M896" s="420"/>
      <c r="N896" s="420"/>
      <c r="O896" s="420"/>
      <c r="P896" s="420"/>
      <c r="Q896" s="420"/>
      <c r="R896" s="420"/>
      <c r="S896" s="420"/>
      <c r="T896" s="420"/>
      <c r="U896" s="420"/>
      <c r="V896" s="420"/>
      <c r="W896" s="420"/>
      <c r="X896" s="420"/>
      <c r="Y896" s="420"/>
      <c r="Z896" s="316" t="s">
        <v>941</v>
      </c>
      <c r="AA896" s="316"/>
      <c r="AB896" s="316"/>
      <c r="AC896" s="316"/>
      <c r="AD896" s="316"/>
      <c r="AE896" s="316"/>
      <c r="AF896" s="316"/>
      <c r="AG896" s="316"/>
      <c r="AH896" s="316"/>
      <c r="AI896" s="316"/>
      <c r="AJ896" s="316"/>
      <c r="AK896" s="316"/>
      <c r="AL896" s="316"/>
      <c r="AM896" s="316"/>
      <c r="AN896" s="316" t="s">
        <v>994</v>
      </c>
      <c r="AO896" s="316"/>
      <c r="AP896" s="316"/>
      <c r="AQ896" s="316"/>
      <c r="AR896" s="316"/>
      <c r="AS896" s="316"/>
      <c r="AT896" s="316"/>
      <c r="AU896" s="218"/>
      <c r="AV896" s="218"/>
      <c r="AW896" s="218"/>
      <c r="AX896" s="2"/>
      <c r="AY896" s="313" t="s">
        <v>889</v>
      </c>
      <c r="AZ896" s="314"/>
      <c r="BA896" s="314"/>
      <c r="BB896" s="314"/>
      <c r="BC896" s="314"/>
      <c r="BD896" s="314"/>
      <c r="BE896" s="314"/>
      <c r="BF896" s="314"/>
      <c r="BG896" s="314"/>
      <c r="BH896" s="314"/>
      <c r="BI896" s="314"/>
      <c r="BJ896" s="314"/>
      <c r="BK896" s="314"/>
      <c r="BL896" s="314"/>
      <c r="BM896" s="314"/>
      <c r="BN896" s="314"/>
      <c r="BO896" s="314"/>
      <c r="BP896" s="314"/>
      <c r="BQ896" s="314"/>
      <c r="BR896" s="314"/>
      <c r="BS896" s="314"/>
      <c r="BT896" s="315"/>
      <c r="BU896" s="316" t="s">
        <v>941</v>
      </c>
      <c r="BV896" s="316"/>
      <c r="BW896" s="316"/>
      <c r="BX896" s="316"/>
      <c r="BY896" s="316"/>
      <c r="BZ896" s="316"/>
      <c r="CA896" s="316"/>
      <c r="CB896" s="316"/>
      <c r="CC896" s="316"/>
      <c r="CD896" s="316"/>
      <c r="CE896" s="316"/>
      <c r="CF896" s="316"/>
      <c r="CG896" s="316"/>
      <c r="CH896" s="316"/>
      <c r="CI896" s="316" t="s">
        <v>994</v>
      </c>
      <c r="CJ896" s="316"/>
      <c r="CK896" s="316"/>
      <c r="CL896" s="316"/>
      <c r="CM896" s="316"/>
      <c r="CN896" s="316"/>
      <c r="CO896" s="316"/>
      <c r="CP896" s="316"/>
      <c r="CQ896" s="316"/>
      <c r="CR896" s="2"/>
      <c r="CS896" s="118"/>
      <c r="CT896" s="118"/>
      <c r="CU896" s="118"/>
      <c r="CV896" s="118"/>
      <c r="CW896" s="118"/>
      <c r="CX896" s="118"/>
      <c r="CY896" s="118"/>
      <c r="CZ896" s="118"/>
      <c r="DA896" s="118"/>
      <c r="DB896" s="118"/>
      <c r="DC896" s="118"/>
      <c r="DD896" s="118"/>
      <c r="DE896" s="118"/>
      <c r="DF896" s="118"/>
      <c r="DG896" s="118"/>
      <c r="DH896" s="118"/>
      <c r="DI896" s="118"/>
    </row>
    <row r="897" spans="4:113" ht="14.25" customHeight="1" x14ac:dyDescent="0.35">
      <c r="D897" s="420" t="s">
        <v>885</v>
      </c>
      <c r="E897" s="420"/>
      <c r="F897" s="420"/>
      <c r="G897" s="420"/>
      <c r="H897" s="420"/>
      <c r="I897" s="420"/>
      <c r="J897" s="420"/>
      <c r="K897" s="420"/>
      <c r="L897" s="420"/>
      <c r="M897" s="420"/>
      <c r="N897" s="420"/>
      <c r="O897" s="420"/>
      <c r="P897" s="420"/>
      <c r="Q897" s="420"/>
      <c r="R897" s="420"/>
      <c r="S897" s="420"/>
      <c r="T897" s="420"/>
      <c r="U897" s="420"/>
      <c r="V897" s="420"/>
      <c r="W897" s="420"/>
      <c r="X897" s="420"/>
      <c r="Y897" s="420"/>
      <c r="Z897" s="316" t="s">
        <v>941</v>
      </c>
      <c r="AA897" s="316"/>
      <c r="AB897" s="316"/>
      <c r="AC897" s="316"/>
      <c r="AD897" s="316"/>
      <c r="AE897" s="316"/>
      <c r="AF897" s="316"/>
      <c r="AG897" s="316"/>
      <c r="AH897" s="316"/>
      <c r="AI897" s="316"/>
      <c r="AJ897" s="316"/>
      <c r="AK897" s="316"/>
      <c r="AL897" s="316"/>
      <c r="AM897" s="316"/>
      <c r="AN897" s="316" t="s">
        <v>995</v>
      </c>
      <c r="AO897" s="316"/>
      <c r="AP897" s="316"/>
      <c r="AQ897" s="316"/>
      <c r="AR897" s="316"/>
      <c r="AS897" s="316"/>
      <c r="AT897" s="316"/>
      <c r="AU897" s="218"/>
      <c r="AV897" s="218"/>
      <c r="AW897" s="218"/>
      <c r="AX897" s="2"/>
      <c r="AY897" s="313" t="s">
        <v>890</v>
      </c>
      <c r="AZ897" s="314"/>
      <c r="BA897" s="314"/>
      <c r="BB897" s="314"/>
      <c r="BC897" s="314"/>
      <c r="BD897" s="314"/>
      <c r="BE897" s="314"/>
      <c r="BF897" s="314"/>
      <c r="BG897" s="314"/>
      <c r="BH897" s="314"/>
      <c r="BI897" s="314"/>
      <c r="BJ897" s="314"/>
      <c r="BK897" s="314"/>
      <c r="BL897" s="314"/>
      <c r="BM897" s="314"/>
      <c r="BN897" s="314"/>
      <c r="BO897" s="314"/>
      <c r="BP897" s="314"/>
      <c r="BQ897" s="314"/>
      <c r="BR897" s="314"/>
      <c r="BS897" s="314"/>
      <c r="BT897" s="315"/>
      <c r="BU897" s="316" t="s">
        <v>941</v>
      </c>
      <c r="BV897" s="316"/>
      <c r="BW897" s="316"/>
      <c r="BX897" s="316"/>
      <c r="BY897" s="316"/>
      <c r="BZ897" s="316"/>
      <c r="CA897" s="316"/>
      <c r="CB897" s="316"/>
      <c r="CC897" s="316"/>
      <c r="CD897" s="316"/>
      <c r="CE897" s="316"/>
      <c r="CF897" s="316"/>
      <c r="CG897" s="316"/>
      <c r="CH897" s="316"/>
      <c r="CI897" s="316" t="s">
        <v>994</v>
      </c>
      <c r="CJ897" s="316"/>
      <c r="CK897" s="316"/>
      <c r="CL897" s="316"/>
      <c r="CM897" s="316"/>
      <c r="CN897" s="316"/>
      <c r="CO897" s="316"/>
      <c r="CP897" s="316"/>
      <c r="CQ897" s="316"/>
      <c r="CR897" s="2"/>
      <c r="CS897" s="118"/>
      <c r="CT897" s="118"/>
      <c r="CU897" s="118"/>
      <c r="CV897" s="118"/>
      <c r="CW897" s="118"/>
      <c r="CX897" s="118"/>
      <c r="CY897" s="118"/>
      <c r="CZ897" s="118"/>
      <c r="DA897" s="118"/>
      <c r="DB897" s="118"/>
      <c r="DC897" s="118"/>
      <c r="DD897" s="118"/>
      <c r="DE897" s="118"/>
      <c r="DF897" s="118"/>
      <c r="DG897" s="118"/>
      <c r="DH897" s="118"/>
      <c r="DI897" s="118"/>
    </row>
    <row r="898" spans="4:113" ht="14.25" customHeight="1" x14ac:dyDescent="0.35">
      <c r="D898" s="420" t="s">
        <v>886</v>
      </c>
      <c r="E898" s="420"/>
      <c r="F898" s="420"/>
      <c r="G898" s="420"/>
      <c r="H898" s="420"/>
      <c r="I898" s="420"/>
      <c r="J898" s="420"/>
      <c r="K898" s="420"/>
      <c r="L898" s="420"/>
      <c r="M898" s="420"/>
      <c r="N898" s="420"/>
      <c r="O898" s="420"/>
      <c r="P898" s="420"/>
      <c r="Q898" s="420"/>
      <c r="R898" s="420"/>
      <c r="S898" s="420"/>
      <c r="T898" s="420"/>
      <c r="U898" s="420"/>
      <c r="V898" s="420"/>
      <c r="W898" s="420"/>
      <c r="X898" s="420"/>
      <c r="Y898" s="420"/>
      <c r="Z898" s="316" t="s">
        <v>941</v>
      </c>
      <c r="AA898" s="316"/>
      <c r="AB898" s="316"/>
      <c r="AC898" s="316"/>
      <c r="AD898" s="316"/>
      <c r="AE898" s="316"/>
      <c r="AF898" s="316"/>
      <c r="AG898" s="316"/>
      <c r="AH898" s="316"/>
      <c r="AI898" s="316"/>
      <c r="AJ898" s="316"/>
      <c r="AK898" s="316"/>
      <c r="AL898" s="316"/>
      <c r="AM898" s="316"/>
      <c r="AN898" s="316" t="s">
        <v>994</v>
      </c>
      <c r="AO898" s="316"/>
      <c r="AP898" s="316"/>
      <c r="AQ898" s="316"/>
      <c r="AR898" s="316"/>
      <c r="AS898" s="316"/>
      <c r="AT898" s="316"/>
      <c r="AU898" s="218"/>
      <c r="AV898" s="218"/>
      <c r="AW898" s="218"/>
      <c r="AX898" s="2"/>
      <c r="AY898" s="313" t="s">
        <v>891</v>
      </c>
      <c r="AZ898" s="314"/>
      <c r="BA898" s="314"/>
      <c r="BB898" s="314"/>
      <c r="BC898" s="314"/>
      <c r="BD898" s="314"/>
      <c r="BE898" s="314"/>
      <c r="BF898" s="314"/>
      <c r="BG898" s="314"/>
      <c r="BH898" s="314"/>
      <c r="BI898" s="314"/>
      <c r="BJ898" s="314"/>
      <c r="BK898" s="314"/>
      <c r="BL898" s="314"/>
      <c r="BM898" s="314"/>
      <c r="BN898" s="314"/>
      <c r="BO898" s="314"/>
      <c r="BP898" s="314"/>
      <c r="BQ898" s="314"/>
      <c r="BR898" s="314"/>
      <c r="BS898" s="314"/>
      <c r="BT898" s="315"/>
      <c r="BU898" s="316" t="s">
        <v>941</v>
      </c>
      <c r="BV898" s="316"/>
      <c r="BW898" s="316"/>
      <c r="BX898" s="316"/>
      <c r="BY898" s="316"/>
      <c r="BZ898" s="316"/>
      <c r="CA898" s="316"/>
      <c r="CB898" s="316"/>
      <c r="CC898" s="316"/>
      <c r="CD898" s="316"/>
      <c r="CE898" s="316"/>
      <c r="CF898" s="316"/>
      <c r="CG898" s="316"/>
      <c r="CH898" s="316"/>
      <c r="CI898" s="316" t="s">
        <v>994</v>
      </c>
      <c r="CJ898" s="316"/>
      <c r="CK898" s="316"/>
      <c r="CL898" s="316"/>
      <c r="CM898" s="316"/>
      <c r="CN898" s="316"/>
      <c r="CO898" s="316"/>
      <c r="CP898" s="316"/>
      <c r="CQ898" s="316"/>
      <c r="CR898" s="2"/>
      <c r="CS898" s="118"/>
      <c r="CT898" s="118"/>
      <c r="CU898" s="118"/>
      <c r="CV898" s="118"/>
      <c r="CW898" s="118"/>
      <c r="CX898" s="118"/>
      <c r="CY898" s="118"/>
      <c r="CZ898" s="118"/>
      <c r="DA898" s="118"/>
      <c r="DB898" s="118"/>
      <c r="DC898" s="118"/>
      <c r="DD898" s="118"/>
      <c r="DE898" s="118"/>
      <c r="DF898" s="118"/>
      <c r="DG898" s="118"/>
      <c r="DH898" s="118"/>
      <c r="DI898" s="118"/>
    </row>
    <row r="899" spans="4:113" ht="14.25" customHeight="1" x14ac:dyDescent="0.35">
      <c r="D899" s="420" t="s">
        <v>887</v>
      </c>
      <c r="E899" s="420"/>
      <c r="F899" s="420"/>
      <c r="G899" s="420"/>
      <c r="H899" s="420"/>
      <c r="I899" s="420"/>
      <c r="J899" s="420"/>
      <c r="K899" s="420"/>
      <c r="L899" s="420"/>
      <c r="M899" s="420"/>
      <c r="N899" s="420"/>
      <c r="O899" s="420"/>
      <c r="P899" s="420"/>
      <c r="Q899" s="420"/>
      <c r="R899" s="420"/>
      <c r="S899" s="420"/>
      <c r="T899" s="420"/>
      <c r="U899" s="420"/>
      <c r="V899" s="420"/>
      <c r="W899" s="420"/>
      <c r="X899" s="420"/>
      <c r="Y899" s="420"/>
      <c r="Z899" s="316" t="s">
        <v>941</v>
      </c>
      <c r="AA899" s="316"/>
      <c r="AB899" s="316"/>
      <c r="AC899" s="316"/>
      <c r="AD899" s="316"/>
      <c r="AE899" s="316"/>
      <c r="AF899" s="316"/>
      <c r="AG899" s="316"/>
      <c r="AH899" s="316"/>
      <c r="AI899" s="316"/>
      <c r="AJ899" s="316"/>
      <c r="AK899" s="316"/>
      <c r="AL899" s="316"/>
      <c r="AM899" s="316"/>
      <c r="AN899" s="316" t="s">
        <v>994</v>
      </c>
      <c r="AO899" s="316"/>
      <c r="AP899" s="316"/>
      <c r="AQ899" s="316"/>
      <c r="AR899" s="316"/>
      <c r="AS899" s="316"/>
      <c r="AT899" s="316"/>
      <c r="AU899" s="218"/>
      <c r="AV899" s="218"/>
      <c r="AW899" s="218"/>
      <c r="AX899" s="2"/>
      <c r="AY899" s="313" t="s">
        <v>892</v>
      </c>
      <c r="AZ899" s="314"/>
      <c r="BA899" s="314"/>
      <c r="BB899" s="314"/>
      <c r="BC899" s="314"/>
      <c r="BD899" s="314"/>
      <c r="BE899" s="314"/>
      <c r="BF899" s="314"/>
      <c r="BG899" s="314"/>
      <c r="BH899" s="314"/>
      <c r="BI899" s="314"/>
      <c r="BJ899" s="314"/>
      <c r="BK899" s="314"/>
      <c r="BL899" s="314"/>
      <c r="BM899" s="314"/>
      <c r="BN899" s="314"/>
      <c r="BO899" s="314"/>
      <c r="BP899" s="314"/>
      <c r="BQ899" s="314"/>
      <c r="BR899" s="314"/>
      <c r="BS899" s="314"/>
      <c r="BT899" s="315"/>
      <c r="BU899" s="316" t="s">
        <v>941</v>
      </c>
      <c r="BV899" s="316"/>
      <c r="BW899" s="316"/>
      <c r="BX899" s="316"/>
      <c r="BY899" s="316"/>
      <c r="BZ899" s="316"/>
      <c r="CA899" s="316"/>
      <c r="CB899" s="316"/>
      <c r="CC899" s="316"/>
      <c r="CD899" s="316"/>
      <c r="CE899" s="316"/>
      <c r="CF899" s="316"/>
      <c r="CG899" s="316"/>
      <c r="CH899" s="316"/>
      <c r="CI899" s="316" t="s">
        <v>994</v>
      </c>
      <c r="CJ899" s="316"/>
      <c r="CK899" s="316"/>
      <c r="CL899" s="316"/>
      <c r="CM899" s="316"/>
      <c r="CN899" s="316"/>
      <c r="CO899" s="316"/>
      <c r="CP899" s="316"/>
      <c r="CQ899" s="316"/>
      <c r="CR899" s="2"/>
      <c r="CS899" s="118"/>
      <c r="CT899" s="118"/>
      <c r="CU899" s="118"/>
      <c r="CV899" s="118"/>
      <c r="CW899" s="118"/>
      <c r="CX899" s="118"/>
      <c r="CY899" s="118"/>
      <c r="CZ899" s="118"/>
      <c r="DA899" s="118"/>
      <c r="DB899" s="118"/>
      <c r="DC899" s="118"/>
      <c r="DD899" s="118"/>
      <c r="DE899" s="118"/>
      <c r="DF899" s="118"/>
      <c r="DG899" s="118"/>
      <c r="DH899" s="118"/>
      <c r="DI899" s="118"/>
    </row>
    <row r="900" spans="4:113" ht="14.25" customHeight="1" x14ac:dyDescent="0.35">
      <c r="D900" s="420" t="s">
        <v>888</v>
      </c>
      <c r="E900" s="420"/>
      <c r="F900" s="420"/>
      <c r="G900" s="420"/>
      <c r="H900" s="420"/>
      <c r="I900" s="420"/>
      <c r="J900" s="420"/>
      <c r="K900" s="420"/>
      <c r="L900" s="420"/>
      <c r="M900" s="420"/>
      <c r="N900" s="420"/>
      <c r="O900" s="420"/>
      <c r="P900" s="420"/>
      <c r="Q900" s="420"/>
      <c r="R900" s="420"/>
      <c r="S900" s="420"/>
      <c r="T900" s="420"/>
      <c r="U900" s="420"/>
      <c r="V900" s="420"/>
      <c r="W900" s="420"/>
      <c r="X900" s="420"/>
      <c r="Y900" s="420"/>
      <c r="Z900" s="316"/>
      <c r="AA900" s="316"/>
      <c r="AB900" s="316"/>
      <c r="AC900" s="316"/>
      <c r="AD900" s="316"/>
      <c r="AE900" s="316"/>
      <c r="AF900" s="316" t="s">
        <v>941</v>
      </c>
      <c r="AG900" s="316"/>
      <c r="AH900" s="316"/>
      <c r="AI900" s="316"/>
      <c r="AJ900" s="316"/>
      <c r="AK900" s="316"/>
      <c r="AL900" s="316"/>
      <c r="AM900" s="316"/>
      <c r="AN900" s="316" t="s">
        <v>996</v>
      </c>
      <c r="AO900" s="316"/>
      <c r="AP900" s="316"/>
      <c r="AQ900" s="316"/>
      <c r="AR900" s="316"/>
      <c r="AS900" s="316"/>
      <c r="AT900" s="316"/>
      <c r="AU900" s="218"/>
      <c r="AV900" s="218"/>
      <c r="AW900" s="218"/>
      <c r="AX900" s="2"/>
      <c r="AY900" s="313" t="s">
        <v>893</v>
      </c>
      <c r="AZ900" s="314"/>
      <c r="BA900" s="314"/>
      <c r="BB900" s="314"/>
      <c r="BC900" s="314"/>
      <c r="BD900" s="314"/>
      <c r="BE900" s="314"/>
      <c r="BF900" s="314"/>
      <c r="BG900" s="314"/>
      <c r="BH900" s="314"/>
      <c r="BI900" s="314"/>
      <c r="BJ900" s="314"/>
      <c r="BK900" s="314"/>
      <c r="BL900" s="314"/>
      <c r="BM900" s="314"/>
      <c r="BN900" s="314"/>
      <c r="BO900" s="314"/>
      <c r="BP900" s="314"/>
      <c r="BQ900" s="314"/>
      <c r="BR900" s="314"/>
      <c r="BS900" s="314"/>
      <c r="BT900" s="315"/>
      <c r="BU900" s="316" t="s">
        <v>941</v>
      </c>
      <c r="BV900" s="316"/>
      <c r="BW900" s="316"/>
      <c r="BX900" s="316"/>
      <c r="BY900" s="316"/>
      <c r="BZ900" s="316"/>
      <c r="CA900" s="316"/>
      <c r="CB900" s="316"/>
      <c r="CC900" s="316"/>
      <c r="CD900" s="316"/>
      <c r="CE900" s="316"/>
      <c r="CF900" s="316"/>
      <c r="CG900" s="316"/>
      <c r="CH900" s="316"/>
      <c r="CI900" s="316" t="s">
        <v>994</v>
      </c>
      <c r="CJ900" s="316"/>
      <c r="CK900" s="316"/>
      <c r="CL900" s="316"/>
      <c r="CM900" s="316"/>
      <c r="CN900" s="316"/>
      <c r="CO900" s="316"/>
      <c r="CP900" s="316"/>
      <c r="CQ900" s="316"/>
      <c r="CR900" s="2"/>
      <c r="CS900" s="118"/>
      <c r="CT900" s="118"/>
      <c r="CU900" s="118"/>
      <c r="CV900" s="118"/>
      <c r="CW900" s="118"/>
      <c r="CX900" s="118"/>
      <c r="CY900" s="118"/>
      <c r="CZ900" s="118"/>
      <c r="DA900" s="118"/>
      <c r="DB900" s="118"/>
      <c r="DC900" s="118"/>
      <c r="DD900" s="118"/>
      <c r="DE900" s="118"/>
      <c r="DF900" s="118"/>
      <c r="DG900" s="118"/>
      <c r="DH900" s="118"/>
      <c r="DI900" s="118"/>
    </row>
    <row r="901" spans="4:113" ht="14.25" customHeight="1" x14ac:dyDescent="0.35">
      <c r="D901" s="420"/>
      <c r="E901" s="420"/>
      <c r="F901" s="420"/>
      <c r="G901" s="420"/>
      <c r="H901" s="420"/>
      <c r="I901" s="420"/>
      <c r="J901" s="420"/>
      <c r="K901" s="420"/>
      <c r="L901" s="420"/>
      <c r="M901" s="420"/>
      <c r="N901" s="420"/>
      <c r="O901" s="420"/>
      <c r="P901" s="420"/>
      <c r="Q901" s="420"/>
      <c r="R901" s="420"/>
      <c r="S901" s="420"/>
      <c r="T901" s="420"/>
      <c r="U901" s="420"/>
      <c r="V901" s="420"/>
      <c r="W901" s="420"/>
      <c r="X901" s="420"/>
      <c r="Y901" s="420"/>
      <c r="Z901" s="316"/>
      <c r="AA901" s="316"/>
      <c r="AB901" s="316"/>
      <c r="AC901" s="316"/>
      <c r="AD901" s="316"/>
      <c r="AE901" s="316"/>
      <c r="AF901" s="316"/>
      <c r="AG901" s="316"/>
      <c r="AH901" s="316"/>
      <c r="AI901" s="316"/>
      <c r="AJ901" s="316"/>
      <c r="AK901" s="316"/>
      <c r="AL901" s="316"/>
      <c r="AM901" s="316"/>
      <c r="AN901" s="316"/>
      <c r="AO901" s="316"/>
      <c r="AP901" s="316"/>
      <c r="AQ901" s="316"/>
      <c r="AR901" s="316"/>
      <c r="AS901" s="316"/>
      <c r="AT901" s="316"/>
      <c r="AU901" s="218"/>
      <c r="AV901" s="218"/>
      <c r="AW901" s="218"/>
      <c r="AX901" s="2"/>
      <c r="AY901" s="313" t="s">
        <v>894</v>
      </c>
      <c r="AZ901" s="314"/>
      <c r="BA901" s="314"/>
      <c r="BB901" s="314"/>
      <c r="BC901" s="314"/>
      <c r="BD901" s="314"/>
      <c r="BE901" s="314"/>
      <c r="BF901" s="314"/>
      <c r="BG901" s="314"/>
      <c r="BH901" s="314"/>
      <c r="BI901" s="314"/>
      <c r="BJ901" s="314"/>
      <c r="BK901" s="314"/>
      <c r="BL901" s="314"/>
      <c r="BM901" s="314"/>
      <c r="BN901" s="314"/>
      <c r="BO901" s="314"/>
      <c r="BP901" s="314"/>
      <c r="BQ901" s="314"/>
      <c r="BR901" s="314"/>
      <c r="BS901" s="314"/>
      <c r="BT901" s="315"/>
      <c r="BU901" s="316" t="s">
        <v>941</v>
      </c>
      <c r="BV901" s="316"/>
      <c r="BW901" s="316"/>
      <c r="BX901" s="316"/>
      <c r="BY901" s="316"/>
      <c r="BZ901" s="316"/>
      <c r="CA901" s="316"/>
      <c r="CB901" s="316"/>
      <c r="CC901" s="316"/>
      <c r="CD901" s="316"/>
      <c r="CE901" s="316"/>
      <c r="CF901" s="316"/>
      <c r="CG901" s="316"/>
      <c r="CH901" s="316"/>
      <c r="CI901" s="316" t="s">
        <v>994</v>
      </c>
      <c r="CJ901" s="316"/>
      <c r="CK901" s="316"/>
      <c r="CL901" s="316"/>
      <c r="CM901" s="316"/>
      <c r="CN901" s="316"/>
      <c r="CO901" s="316"/>
      <c r="CP901" s="316"/>
      <c r="CQ901" s="316"/>
      <c r="CR901" s="2"/>
      <c r="CS901" s="118"/>
      <c r="CT901" s="118"/>
      <c r="CU901" s="118"/>
      <c r="CV901" s="118"/>
      <c r="CW901" s="118"/>
      <c r="CX901" s="118"/>
      <c r="CY901" s="118"/>
      <c r="CZ901" s="118"/>
      <c r="DA901" s="118"/>
      <c r="DB901" s="118"/>
      <c r="DC901" s="118"/>
      <c r="DD901" s="118"/>
      <c r="DE901" s="118"/>
      <c r="DF901" s="118"/>
      <c r="DG901" s="118"/>
      <c r="DH901" s="118"/>
      <c r="DI901" s="118"/>
    </row>
    <row r="902" spans="4:113" ht="14.25" customHeight="1" x14ac:dyDescent="0.35">
      <c r="D902" s="420"/>
      <c r="E902" s="420"/>
      <c r="F902" s="420"/>
      <c r="G902" s="420"/>
      <c r="H902" s="420"/>
      <c r="I902" s="420"/>
      <c r="J902" s="420"/>
      <c r="K902" s="420"/>
      <c r="L902" s="420"/>
      <c r="M902" s="420"/>
      <c r="N902" s="420"/>
      <c r="O902" s="420"/>
      <c r="P902" s="420"/>
      <c r="Q902" s="420"/>
      <c r="R902" s="420"/>
      <c r="S902" s="420"/>
      <c r="T902" s="420"/>
      <c r="U902" s="420"/>
      <c r="V902" s="420"/>
      <c r="W902" s="420"/>
      <c r="X902" s="420"/>
      <c r="Y902" s="420"/>
      <c r="Z902" s="316"/>
      <c r="AA902" s="316"/>
      <c r="AB902" s="316"/>
      <c r="AC902" s="316"/>
      <c r="AD902" s="316"/>
      <c r="AE902" s="316"/>
      <c r="AF902" s="316"/>
      <c r="AG902" s="316"/>
      <c r="AH902" s="316"/>
      <c r="AI902" s="316"/>
      <c r="AJ902" s="316"/>
      <c r="AK902" s="316"/>
      <c r="AL902" s="316"/>
      <c r="AM902" s="316"/>
      <c r="AN902" s="316"/>
      <c r="AO902" s="316"/>
      <c r="AP902" s="316"/>
      <c r="AQ902" s="316"/>
      <c r="AR902" s="316"/>
      <c r="AS902" s="316"/>
      <c r="AT902" s="316"/>
      <c r="AU902" s="218"/>
      <c r="AV902" s="218"/>
      <c r="AW902" s="218"/>
      <c r="AX902" s="2"/>
      <c r="AY902" s="313" t="s">
        <v>895</v>
      </c>
      <c r="AZ902" s="314"/>
      <c r="BA902" s="314"/>
      <c r="BB902" s="314"/>
      <c r="BC902" s="314"/>
      <c r="BD902" s="314"/>
      <c r="BE902" s="314"/>
      <c r="BF902" s="314"/>
      <c r="BG902" s="314"/>
      <c r="BH902" s="314"/>
      <c r="BI902" s="314"/>
      <c r="BJ902" s="314"/>
      <c r="BK902" s="314"/>
      <c r="BL902" s="314"/>
      <c r="BM902" s="314"/>
      <c r="BN902" s="314"/>
      <c r="BO902" s="314"/>
      <c r="BP902" s="314"/>
      <c r="BQ902" s="314"/>
      <c r="BR902" s="314"/>
      <c r="BS902" s="314"/>
      <c r="BT902" s="315"/>
      <c r="BU902" s="316" t="s">
        <v>941</v>
      </c>
      <c r="BV902" s="316"/>
      <c r="BW902" s="316"/>
      <c r="BX902" s="316"/>
      <c r="BY902" s="316"/>
      <c r="BZ902" s="316"/>
      <c r="CA902" s="316"/>
      <c r="CB902" s="316"/>
      <c r="CC902" s="316"/>
      <c r="CD902" s="316"/>
      <c r="CE902" s="316"/>
      <c r="CF902" s="316"/>
      <c r="CG902" s="316"/>
      <c r="CH902" s="316"/>
      <c r="CI902" s="316" t="s">
        <v>994</v>
      </c>
      <c r="CJ902" s="316"/>
      <c r="CK902" s="316"/>
      <c r="CL902" s="316"/>
      <c r="CM902" s="316"/>
      <c r="CN902" s="316"/>
      <c r="CO902" s="316"/>
      <c r="CP902" s="316"/>
      <c r="CQ902" s="316"/>
      <c r="CR902" s="2"/>
      <c r="CS902" s="118"/>
      <c r="CT902" s="118"/>
      <c r="CU902" s="118"/>
      <c r="CV902" s="118"/>
      <c r="CW902" s="118"/>
      <c r="CX902" s="118"/>
      <c r="CY902" s="118"/>
      <c r="CZ902" s="118"/>
      <c r="DA902" s="118"/>
      <c r="DB902" s="118"/>
      <c r="DC902" s="118"/>
      <c r="DD902" s="118"/>
      <c r="DE902" s="118"/>
      <c r="DF902" s="118"/>
      <c r="DG902" s="118"/>
      <c r="DH902" s="118"/>
      <c r="DI902" s="118"/>
    </row>
    <row r="903" spans="4:113" ht="14.25" customHeight="1" x14ac:dyDescent="0.35">
      <c r="D903" s="420"/>
      <c r="E903" s="420"/>
      <c r="F903" s="420"/>
      <c r="G903" s="420"/>
      <c r="H903" s="420"/>
      <c r="I903" s="420"/>
      <c r="J903" s="420"/>
      <c r="K903" s="420"/>
      <c r="L903" s="420"/>
      <c r="M903" s="420"/>
      <c r="N903" s="420"/>
      <c r="O903" s="420"/>
      <c r="P903" s="420"/>
      <c r="Q903" s="420"/>
      <c r="R903" s="420"/>
      <c r="S903" s="420"/>
      <c r="T903" s="420"/>
      <c r="U903" s="420"/>
      <c r="V903" s="420"/>
      <c r="W903" s="420"/>
      <c r="X903" s="420"/>
      <c r="Y903" s="420"/>
      <c r="Z903" s="316"/>
      <c r="AA903" s="316"/>
      <c r="AB903" s="316"/>
      <c r="AC903" s="316"/>
      <c r="AD903" s="316"/>
      <c r="AE903" s="316"/>
      <c r="AF903" s="316"/>
      <c r="AG903" s="316"/>
      <c r="AH903" s="316"/>
      <c r="AI903" s="316"/>
      <c r="AJ903" s="316"/>
      <c r="AK903" s="316"/>
      <c r="AL903" s="316"/>
      <c r="AM903" s="316"/>
      <c r="AN903" s="316"/>
      <c r="AO903" s="316"/>
      <c r="AP903" s="316"/>
      <c r="AQ903" s="316"/>
      <c r="AR903" s="316"/>
      <c r="AS903" s="316"/>
      <c r="AT903" s="316"/>
      <c r="AU903" s="218"/>
      <c r="AV903" s="218"/>
      <c r="AW903" s="218"/>
      <c r="AX903" s="2"/>
      <c r="AY903" s="313" t="s">
        <v>896</v>
      </c>
      <c r="AZ903" s="314"/>
      <c r="BA903" s="314"/>
      <c r="BB903" s="314"/>
      <c r="BC903" s="314"/>
      <c r="BD903" s="314"/>
      <c r="BE903" s="314"/>
      <c r="BF903" s="314"/>
      <c r="BG903" s="314"/>
      <c r="BH903" s="314"/>
      <c r="BI903" s="314"/>
      <c r="BJ903" s="314"/>
      <c r="BK903" s="314"/>
      <c r="BL903" s="314"/>
      <c r="BM903" s="314"/>
      <c r="BN903" s="314"/>
      <c r="BO903" s="314"/>
      <c r="BP903" s="314"/>
      <c r="BQ903" s="314"/>
      <c r="BR903" s="314"/>
      <c r="BS903" s="314"/>
      <c r="BT903" s="315"/>
      <c r="BU903" s="316" t="s">
        <v>941</v>
      </c>
      <c r="BV903" s="316"/>
      <c r="BW903" s="316"/>
      <c r="BX903" s="316"/>
      <c r="BY903" s="316"/>
      <c r="BZ903" s="316"/>
      <c r="CA903" s="316"/>
      <c r="CB903" s="316"/>
      <c r="CC903" s="316"/>
      <c r="CD903" s="316"/>
      <c r="CE903" s="316"/>
      <c r="CF903" s="316"/>
      <c r="CG903" s="316"/>
      <c r="CH903" s="316"/>
      <c r="CI903" s="316" t="s">
        <v>994</v>
      </c>
      <c r="CJ903" s="316"/>
      <c r="CK903" s="316"/>
      <c r="CL903" s="316"/>
      <c r="CM903" s="316"/>
      <c r="CN903" s="316"/>
      <c r="CO903" s="316"/>
      <c r="CP903" s="316"/>
      <c r="CQ903" s="316"/>
      <c r="CR903" s="2"/>
      <c r="CS903" s="118"/>
      <c r="CT903" s="118"/>
      <c r="CU903" s="118"/>
      <c r="CV903" s="118"/>
      <c r="CW903" s="118"/>
      <c r="CX903" s="118"/>
      <c r="CY903" s="118"/>
      <c r="CZ903" s="118"/>
      <c r="DA903" s="118"/>
      <c r="DB903" s="118"/>
      <c r="DC903" s="118"/>
      <c r="DD903" s="118"/>
      <c r="DE903" s="118"/>
      <c r="DF903" s="118"/>
      <c r="DG903" s="118"/>
      <c r="DH903" s="118"/>
      <c r="DI903" s="118"/>
    </row>
    <row r="904" spans="4:113" ht="14.25" customHeight="1" x14ac:dyDescent="0.35">
      <c r="D904" s="528"/>
      <c r="E904" s="529"/>
      <c r="F904" s="529"/>
      <c r="G904" s="529"/>
      <c r="H904" s="529"/>
      <c r="I904" s="529"/>
      <c r="J904" s="529"/>
      <c r="K904" s="529"/>
      <c r="L904" s="529"/>
      <c r="M904" s="529"/>
      <c r="N904" s="529"/>
      <c r="O904" s="529"/>
      <c r="P904" s="529"/>
      <c r="Q904" s="529"/>
      <c r="R904" s="529"/>
      <c r="S904" s="529"/>
      <c r="T904" s="529"/>
      <c r="U904" s="529"/>
      <c r="V904" s="529"/>
      <c r="W904" s="529"/>
      <c r="X904" s="529"/>
      <c r="Y904" s="530"/>
      <c r="Z904" s="313"/>
      <c r="AA904" s="314"/>
      <c r="AB904" s="314"/>
      <c r="AC904" s="314"/>
      <c r="AD904" s="314"/>
      <c r="AE904" s="315"/>
      <c r="AF904" s="313"/>
      <c r="AG904" s="314"/>
      <c r="AH904" s="314"/>
      <c r="AI904" s="314"/>
      <c r="AJ904" s="314"/>
      <c r="AK904" s="314"/>
      <c r="AL904" s="314"/>
      <c r="AM904" s="315"/>
      <c r="AN904" s="313"/>
      <c r="AO904" s="314"/>
      <c r="AP904" s="314"/>
      <c r="AQ904" s="314"/>
      <c r="AR904" s="314"/>
      <c r="AS904" s="314"/>
      <c r="AT904" s="315"/>
      <c r="AU904" s="218"/>
      <c r="AV904" s="218"/>
      <c r="AW904" s="218"/>
      <c r="AX904" s="2"/>
      <c r="AY904" s="313" t="s">
        <v>897</v>
      </c>
      <c r="AZ904" s="314"/>
      <c r="BA904" s="314"/>
      <c r="BB904" s="314"/>
      <c r="BC904" s="314"/>
      <c r="BD904" s="314"/>
      <c r="BE904" s="314"/>
      <c r="BF904" s="314"/>
      <c r="BG904" s="314"/>
      <c r="BH904" s="314"/>
      <c r="BI904" s="314"/>
      <c r="BJ904" s="314"/>
      <c r="BK904" s="314"/>
      <c r="BL904" s="314"/>
      <c r="BM904" s="314"/>
      <c r="BN904" s="314"/>
      <c r="BO904" s="314"/>
      <c r="BP904" s="314"/>
      <c r="BQ904" s="314"/>
      <c r="BR904" s="314"/>
      <c r="BS904" s="314"/>
      <c r="BT904" s="315"/>
      <c r="BU904" s="316" t="s">
        <v>941</v>
      </c>
      <c r="BV904" s="316"/>
      <c r="BW904" s="316"/>
      <c r="BX904" s="316"/>
      <c r="BY904" s="316"/>
      <c r="BZ904" s="316"/>
      <c r="CA904" s="313"/>
      <c r="CB904" s="314"/>
      <c r="CC904" s="314"/>
      <c r="CD904" s="314"/>
      <c r="CE904" s="314"/>
      <c r="CF904" s="314"/>
      <c r="CG904" s="314"/>
      <c r="CH904" s="315"/>
      <c r="CI904" s="316" t="s">
        <v>994</v>
      </c>
      <c r="CJ904" s="316"/>
      <c r="CK904" s="316"/>
      <c r="CL904" s="316"/>
      <c r="CM904" s="316"/>
      <c r="CN904" s="316"/>
      <c r="CO904" s="316"/>
      <c r="CP904" s="316"/>
      <c r="CQ904" s="316"/>
      <c r="CR904" s="2"/>
      <c r="CS904" s="118"/>
      <c r="CT904" s="118"/>
      <c r="CU904" s="118"/>
      <c r="CV904" s="118"/>
      <c r="CW904" s="118"/>
      <c r="CX904" s="118"/>
      <c r="CY904" s="118"/>
      <c r="CZ904" s="118"/>
      <c r="DA904" s="118"/>
      <c r="DB904" s="118"/>
      <c r="DC904" s="118"/>
      <c r="DD904" s="118"/>
      <c r="DE904" s="118"/>
      <c r="DF904" s="118"/>
      <c r="DG904" s="118"/>
      <c r="DH904" s="118"/>
      <c r="DI904" s="118"/>
    </row>
    <row r="905" spans="4:113" ht="14.25" customHeight="1" x14ac:dyDescent="0.35">
      <c r="D905" s="420"/>
      <c r="E905" s="420"/>
      <c r="F905" s="420"/>
      <c r="G905" s="420"/>
      <c r="H905" s="420"/>
      <c r="I905" s="420"/>
      <c r="J905" s="420"/>
      <c r="K905" s="420"/>
      <c r="L905" s="420"/>
      <c r="M905" s="420"/>
      <c r="N905" s="420"/>
      <c r="O905" s="420"/>
      <c r="P905" s="420"/>
      <c r="Q905" s="420"/>
      <c r="R905" s="420"/>
      <c r="S905" s="420"/>
      <c r="T905" s="420"/>
      <c r="U905" s="420"/>
      <c r="V905" s="420"/>
      <c r="W905" s="420"/>
      <c r="X905" s="420"/>
      <c r="Y905" s="420"/>
      <c r="Z905" s="316"/>
      <c r="AA905" s="316"/>
      <c r="AB905" s="316"/>
      <c r="AC905" s="316"/>
      <c r="AD905" s="316"/>
      <c r="AE905" s="316"/>
      <c r="AF905" s="316"/>
      <c r="AG905" s="316"/>
      <c r="AH905" s="316"/>
      <c r="AI905" s="316"/>
      <c r="AJ905" s="316"/>
      <c r="AK905" s="316"/>
      <c r="AL905" s="316"/>
      <c r="AM905" s="316"/>
      <c r="AN905" s="316"/>
      <c r="AO905" s="316"/>
      <c r="AP905" s="316"/>
      <c r="AQ905" s="316"/>
      <c r="AR905" s="316"/>
      <c r="AS905" s="316"/>
      <c r="AT905" s="316"/>
      <c r="AU905" s="218"/>
      <c r="AV905" s="218"/>
      <c r="AW905" s="218"/>
      <c r="AX905" s="2"/>
      <c r="AY905" s="313" t="s">
        <v>898</v>
      </c>
      <c r="AZ905" s="314"/>
      <c r="BA905" s="314"/>
      <c r="BB905" s="314"/>
      <c r="BC905" s="314"/>
      <c r="BD905" s="314"/>
      <c r="BE905" s="314"/>
      <c r="BF905" s="314"/>
      <c r="BG905" s="314"/>
      <c r="BH905" s="314"/>
      <c r="BI905" s="314"/>
      <c r="BJ905" s="314"/>
      <c r="BK905" s="314"/>
      <c r="BL905" s="314"/>
      <c r="BM905" s="314"/>
      <c r="BN905" s="314"/>
      <c r="BO905" s="314"/>
      <c r="BP905" s="314"/>
      <c r="BQ905" s="314"/>
      <c r="BR905" s="314"/>
      <c r="BS905" s="314"/>
      <c r="BT905" s="315"/>
      <c r="BU905" s="316" t="s">
        <v>941</v>
      </c>
      <c r="BV905" s="316"/>
      <c r="BW905" s="316"/>
      <c r="BX905" s="316"/>
      <c r="BY905" s="316"/>
      <c r="BZ905" s="316"/>
      <c r="CA905" s="316"/>
      <c r="CB905" s="316"/>
      <c r="CC905" s="316"/>
      <c r="CD905" s="316"/>
      <c r="CE905" s="316"/>
      <c r="CF905" s="316"/>
      <c r="CG905" s="316"/>
      <c r="CH905" s="316"/>
      <c r="CI905" s="316" t="s">
        <v>995</v>
      </c>
      <c r="CJ905" s="316"/>
      <c r="CK905" s="316"/>
      <c r="CL905" s="316"/>
      <c r="CM905" s="316"/>
      <c r="CN905" s="316"/>
      <c r="CO905" s="316"/>
      <c r="CP905" s="316"/>
      <c r="CQ905" s="316"/>
      <c r="CR905" s="2"/>
      <c r="CS905" s="118"/>
      <c r="CT905" s="118"/>
      <c r="CU905" s="118"/>
      <c r="CV905" s="118"/>
      <c r="CW905" s="118"/>
      <c r="CX905" s="118"/>
      <c r="CY905" s="118"/>
      <c r="CZ905" s="118"/>
      <c r="DA905" s="118"/>
      <c r="DB905" s="118"/>
      <c r="DC905" s="118"/>
      <c r="DD905" s="118"/>
      <c r="DE905" s="118"/>
      <c r="DF905" s="118"/>
      <c r="DG905" s="118"/>
      <c r="DH905" s="118"/>
      <c r="DI905" s="118"/>
    </row>
    <row r="906" spans="4:113" ht="14.25" customHeight="1" x14ac:dyDescent="0.35">
      <c r="D906" s="515" t="s">
        <v>770</v>
      </c>
      <c r="E906" s="515"/>
      <c r="F906" s="515"/>
      <c r="G906" s="515"/>
      <c r="H906" s="515"/>
      <c r="I906" s="515"/>
      <c r="J906" s="515"/>
      <c r="K906" s="515"/>
      <c r="L906" s="515"/>
      <c r="M906" s="515"/>
      <c r="N906" s="515"/>
      <c r="O906" s="515"/>
      <c r="P906" s="515"/>
      <c r="Q906" s="515"/>
      <c r="R906" s="515"/>
      <c r="S906" s="515"/>
      <c r="T906" s="515"/>
      <c r="U906" s="515"/>
      <c r="V906" s="515"/>
      <c r="W906" s="515"/>
      <c r="X906" s="515"/>
      <c r="Y906" s="515"/>
      <c r="Z906" s="515"/>
      <c r="AA906" s="515"/>
      <c r="AB906" s="515"/>
      <c r="AC906" s="515"/>
      <c r="AD906" s="515"/>
      <c r="AE906" s="515"/>
      <c r="AF906" s="515"/>
      <c r="AG906" s="515"/>
      <c r="AH906" s="515"/>
      <c r="AI906" s="515"/>
      <c r="AJ906" s="515"/>
      <c r="AK906" s="515"/>
      <c r="AL906" s="515"/>
      <c r="AM906" s="515"/>
      <c r="AN906" s="515"/>
      <c r="AO906" s="515"/>
      <c r="AP906" s="515"/>
      <c r="AQ906" s="515"/>
      <c r="AR906" s="515"/>
      <c r="AS906" s="515"/>
      <c r="AT906" s="515"/>
      <c r="AU906" s="233"/>
      <c r="AV906" s="233"/>
      <c r="AW906" s="233"/>
      <c r="AX906" s="2"/>
      <c r="AY906" s="527" t="s">
        <v>771</v>
      </c>
      <c r="AZ906" s="527"/>
      <c r="BA906" s="527"/>
      <c r="BB906" s="527"/>
      <c r="BC906" s="527"/>
      <c r="BD906" s="527"/>
      <c r="BE906" s="527"/>
      <c r="BF906" s="527"/>
      <c r="BG906" s="527"/>
      <c r="BH906" s="527"/>
      <c r="BI906" s="527"/>
      <c r="BJ906" s="527"/>
      <c r="BK906" s="527"/>
      <c r="BL906" s="527"/>
      <c r="BM906" s="527"/>
      <c r="BN906" s="527"/>
      <c r="BO906" s="527"/>
      <c r="BP906" s="527"/>
      <c r="BQ906" s="527"/>
      <c r="BR906" s="527"/>
      <c r="BS906" s="527"/>
      <c r="BT906" s="527"/>
      <c r="BU906" s="88"/>
      <c r="BV906" s="88"/>
      <c r="BW906" s="88"/>
      <c r="BX906" s="88"/>
      <c r="BY906" s="88"/>
      <c r="BZ906" s="88"/>
      <c r="CA906" s="88"/>
      <c r="CB906" s="88"/>
      <c r="CC906" s="88"/>
      <c r="CD906" s="88"/>
      <c r="CE906" s="88"/>
      <c r="CF906" s="88"/>
      <c r="CG906" s="88"/>
      <c r="CH906" s="88"/>
      <c r="CI906" s="88"/>
      <c r="CJ906" s="88"/>
      <c r="CK906" s="88"/>
      <c r="CL906" s="88"/>
      <c r="CM906" s="88"/>
      <c r="CN906" s="88"/>
      <c r="CO906" s="88"/>
      <c r="CP906" s="88"/>
      <c r="CQ906" s="88"/>
      <c r="CR906" s="2"/>
      <c r="CS906" s="118"/>
      <c r="CT906" s="118"/>
      <c r="CU906" s="118"/>
      <c r="CV906" s="118"/>
      <c r="CW906" s="118"/>
      <c r="CX906" s="118"/>
      <c r="CY906" s="118"/>
      <c r="CZ906" s="118"/>
      <c r="DA906" s="118"/>
      <c r="DB906" s="118"/>
      <c r="DC906" s="118"/>
      <c r="DD906" s="118"/>
      <c r="DE906" s="118"/>
      <c r="DF906" s="118"/>
      <c r="DG906" s="118"/>
      <c r="DH906" s="118"/>
      <c r="DI906" s="118"/>
    </row>
    <row r="907" spans="4:113" ht="14.25" customHeight="1" x14ac:dyDescent="0.35">
      <c r="AY907" s="89"/>
      <c r="AZ907" s="89"/>
      <c r="BA907" s="89"/>
      <c r="BB907" s="89"/>
      <c r="BC907" s="89"/>
      <c r="BD907" s="89"/>
      <c r="BE907" s="89"/>
      <c r="BF907" s="89"/>
      <c r="BG907" s="89"/>
      <c r="BH907" s="89"/>
      <c r="BI907" s="89"/>
      <c r="BJ907" s="89"/>
      <c r="BK907" s="89"/>
      <c r="BL907" s="89"/>
      <c r="BM907" s="89"/>
      <c r="BN907" s="89"/>
      <c r="BO907" s="89"/>
      <c r="BP907" s="89"/>
      <c r="BQ907" s="89"/>
      <c r="BR907" s="89"/>
      <c r="BS907" s="89"/>
      <c r="BT907" s="89"/>
      <c r="BU907" s="89"/>
      <c r="BV907" s="89"/>
      <c r="BW907" s="89"/>
      <c r="BX907" s="89"/>
      <c r="BY907" s="89"/>
      <c r="BZ907" s="89"/>
      <c r="CA907" s="89"/>
      <c r="CB907" s="89"/>
      <c r="CC907" s="89"/>
      <c r="CD907" s="89"/>
      <c r="CE907" s="89"/>
      <c r="CF907" s="89"/>
      <c r="CG907" s="89"/>
      <c r="CH907" s="89"/>
      <c r="CI907" s="89"/>
      <c r="CJ907" s="89"/>
      <c r="CK907" s="89"/>
      <c r="CL907" s="89"/>
      <c r="CM907" s="89"/>
      <c r="CN907" s="89"/>
      <c r="CO907" s="89"/>
      <c r="CP907" s="89"/>
      <c r="CQ907" s="89"/>
    </row>
    <row r="908" spans="4:113" ht="14.25" customHeight="1" x14ac:dyDescent="0.35">
      <c r="D908" s="295" t="s">
        <v>515</v>
      </c>
      <c r="E908" s="295"/>
      <c r="F908" s="295"/>
      <c r="G908" s="295"/>
      <c r="H908" s="295"/>
      <c r="I908" s="295"/>
      <c r="J908" s="295"/>
      <c r="K908" s="295"/>
      <c r="L908" s="295"/>
      <c r="M908" s="295"/>
      <c r="N908" s="295"/>
      <c r="O908" s="295"/>
      <c r="P908" s="295"/>
      <c r="Q908" s="295"/>
      <c r="R908" s="295"/>
      <c r="S908" s="295"/>
      <c r="T908" s="295"/>
      <c r="U908" s="295"/>
      <c r="V908" s="295"/>
      <c r="W908" s="295"/>
      <c r="X908" s="295"/>
      <c r="Y908" s="295"/>
      <c r="Z908" s="295"/>
      <c r="AA908" s="295"/>
      <c r="AB908" s="295"/>
      <c r="AC908" s="295"/>
      <c r="AD908" s="295"/>
      <c r="AE908" s="295"/>
      <c r="AF908" s="295"/>
      <c r="AG908" s="295"/>
      <c r="AH908" s="295"/>
      <c r="AI908" s="295"/>
      <c r="AJ908" s="295"/>
      <c r="AK908" s="295"/>
      <c r="AL908" s="295"/>
      <c r="AM908" s="295"/>
      <c r="AN908" s="295"/>
      <c r="AO908" s="295"/>
      <c r="AP908" s="295"/>
      <c r="AQ908" s="295"/>
      <c r="AR908" s="295"/>
      <c r="AS908" s="295"/>
      <c r="AT908" s="295"/>
      <c r="AU908" s="209"/>
      <c r="AV908" s="209"/>
      <c r="AW908" s="209"/>
      <c r="AY908" s="295" t="s">
        <v>521</v>
      </c>
      <c r="AZ908" s="295"/>
      <c r="BA908" s="295"/>
      <c r="BB908" s="295"/>
      <c r="BC908" s="295"/>
      <c r="BD908" s="295"/>
      <c r="BE908" s="295"/>
      <c r="BF908" s="295"/>
      <c r="BG908" s="295"/>
      <c r="BH908" s="295"/>
      <c r="BI908" s="295"/>
      <c r="BJ908" s="295"/>
      <c r="BK908" s="295"/>
      <c r="BL908" s="295"/>
      <c r="BM908" s="295"/>
      <c r="BN908" s="295"/>
      <c r="BO908" s="295"/>
      <c r="BP908" s="295"/>
      <c r="BQ908" s="295"/>
      <c r="BR908" s="295"/>
      <c r="BS908" s="295"/>
      <c r="BT908" s="295"/>
      <c r="BU908" s="295"/>
      <c r="BV908" s="295"/>
      <c r="BW908" s="295"/>
      <c r="BX908" s="295"/>
      <c r="BY908" s="295"/>
      <c r="BZ908" s="295"/>
      <c r="CA908" s="295"/>
      <c r="CB908" s="295"/>
      <c r="CC908" s="295"/>
      <c r="CD908" s="295"/>
      <c r="CE908" s="295"/>
      <c r="CF908" s="295"/>
      <c r="CG908" s="295"/>
      <c r="CH908" s="295"/>
      <c r="CI908" s="295"/>
      <c r="CJ908" s="295"/>
      <c r="CK908" s="295"/>
      <c r="CL908" s="295"/>
      <c r="CM908" s="295"/>
      <c r="CN908" s="295"/>
      <c r="CO908" s="295"/>
      <c r="CP908" s="295"/>
      <c r="CQ908" s="295"/>
    </row>
    <row r="909" spans="4:113" ht="14.25" customHeight="1" x14ac:dyDescent="0.35">
      <c r="D909" s="296"/>
      <c r="E909" s="296"/>
      <c r="F909" s="296"/>
      <c r="G909" s="296"/>
      <c r="H909" s="296"/>
      <c r="I909" s="296"/>
      <c r="J909" s="296"/>
      <c r="K909" s="296"/>
      <c r="L909" s="296"/>
      <c r="M909" s="296"/>
      <c r="N909" s="296"/>
      <c r="O909" s="296"/>
      <c r="P909" s="296"/>
      <c r="Q909" s="296"/>
      <c r="R909" s="296"/>
      <c r="S909" s="296"/>
      <c r="T909" s="296"/>
      <c r="U909" s="296"/>
      <c r="V909" s="296"/>
      <c r="W909" s="296"/>
      <c r="X909" s="296"/>
      <c r="Y909" s="296"/>
      <c r="Z909" s="296"/>
      <c r="AA909" s="296"/>
      <c r="AB909" s="296"/>
      <c r="AC909" s="296"/>
      <c r="AD909" s="296"/>
      <c r="AE909" s="296"/>
      <c r="AF909" s="295"/>
      <c r="AG909" s="295"/>
      <c r="AH909" s="295"/>
      <c r="AI909" s="295"/>
      <c r="AJ909" s="295"/>
      <c r="AK909" s="295"/>
      <c r="AL909" s="295"/>
      <c r="AM909" s="295"/>
      <c r="AN909" s="295"/>
      <c r="AO909" s="295"/>
      <c r="AP909" s="295"/>
      <c r="AQ909" s="295"/>
      <c r="AR909" s="295"/>
      <c r="AS909" s="295"/>
      <c r="AT909" s="295"/>
      <c r="AU909" s="209"/>
      <c r="AV909" s="209"/>
      <c r="AW909" s="209"/>
      <c r="AY909" s="296"/>
      <c r="AZ909" s="296"/>
      <c r="BA909" s="296"/>
      <c r="BB909" s="296"/>
      <c r="BC909" s="296"/>
      <c r="BD909" s="296"/>
      <c r="BE909" s="296"/>
      <c r="BF909" s="296"/>
      <c r="BG909" s="296"/>
      <c r="BH909" s="296"/>
      <c r="BI909" s="296"/>
      <c r="BJ909" s="296"/>
      <c r="BK909" s="296"/>
      <c r="BL909" s="296"/>
      <c r="BM909" s="296"/>
      <c r="BN909" s="296"/>
      <c r="BO909" s="296"/>
      <c r="BP909" s="296"/>
      <c r="BQ909" s="296"/>
      <c r="BR909" s="296"/>
      <c r="BS909" s="296"/>
      <c r="BT909" s="296"/>
      <c r="BU909" s="296"/>
      <c r="BV909" s="296"/>
      <c r="BW909" s="296"/>
      <c r="BX909" s="296"/>
      <c r="BY909" s="296"/>
      <c r="BZ909" s="296"/>
      <c r="CA909" s="296"/>
      <c r="CB909" s="296"/>
      <c r="CC909" s="296"/>
      <c r="CD909" s="296"/>
      <c r="CE909" s="296"/>
      <c r="CF909" s="296"/>
      <c r="CG909" s="296"/>
      <c r="CH909" s="296"/>
      <c r="CI909" s="296"/>
      <c r="CJ909" s="296"/>
      <c r="CK909" s="296"/>
      <c r="CL909" s="296"/>
      <c r="CM909" s="296"/>
      <c r="CN909" s="296"/>
      <c r="CO909" s="296"/>
      <c r="CP909" s="296"/>
      <c r="CQ909" s="296"/>
    </row>
    <row r="910" spans="4:113" ht="14.25" customHeight="1" x14ac:dyDescent="0.35">
      <c r="D910" s="286" t="s">
        <v>516</v>
      </c>
      <c r="E910" s="287"/>
      <c r="F910" s="287"/>
      <c r="G910" s="287"/>
      <c r="H910" s="287"/>
      <c r="I910" s="287"/>
      <c r="J910" s="287"/>
      <c r="K910" s="287"/>
      <c r="L910" s="287"/>
      <c r="M910" s="287"/>
      <c r="N910" s="287"/>
      <c r="O910" s="287"/>
      <c r="P910" s="287"/>
      <c r="Q910" s="287"/>
      <c r="R910" s="287"/>
      <c r="S910" s="287"/>
      <c r="T910" s="287"/>
      <c r="U910" s="287"/>
      <c r="V910" s="287"/>
      <c r="W910" s="287"/>
      <c r="X910" s="287"/>
      <c r="Y910" s="288"/>
      <c r="Z910" s="286" t="s">
        <v>518</v>
      </c>
      <c r="AA910" s="287"/>
      <c r="AB910" s="287"/>
      <c r="AC910" s="287"/>
      <c r="AD910" s="287"/>
      <c r="AE910" s="288"/>
      <c r="AF910" s="393" t="s">
        <v>44</v>
      </c>
      <c r="AG910" s="394"/>
      <c r="AH910" s="394"/>
      <c r="AI910" s="394"/>
      <c r="AJ910" s="394"/>
      <c r="AK910" s="394"/>
      <c r="AL910" s="394"/>
      <c r="AM910" s="394"/>
      <c r="AN910" s="394"/>
      <c r="AO910" s="394"/>
      <c r="AP910" s="394"/>
      <c r="AQ910" s="394"/>
      <c r="AR910" s="394"/>
      <c r="AS910" s="394"/>
      <c r="AT910" s="395"/>
      <c r="AU910" s="214"/>
      <c r="AV910" s="214"/>
      <c r="AW910" s="214"/>
      <c r="AY910" s="286" t="s">
        <v>24</v>
      </c>
      <c r="AZ910" s="287"/>
      <c r="BA910" s="287"/>
      <c r="BB910" s="287"/>
      <c r="BC910" s="287"/>
      <c r="BD910" s="287"/>
      <c r="BE910" s="287"/>
      <c r="BF910" s="287"/>
      <c r="BG910" s="287"/>
      <c r="BH910" s="287"/>
      <c r="BI910" s="287"/>
      <c r="BJ910" s="287"/>
      <c r="BK910" s="287"/>
      <c r="BL910" s="287"/>
      <c r="BM910" s="287"/>
      <c r="BN910" s="287"/>
      <c r="BO910" s="287"/>
      <c r="BP910" s="287"/>
      <c r="BQ910" s="287"/>
      <c r="BR910" s="287"/>
      <c r="BS910" s="287"/>
      <c r="BT910" s="288"/>
      <c r="BU910" s="392" t="s">
        <v>519</v>
      </c>
      <c r="BV910" s="392"/>
      <c r="BW910" s="392"/>
      <c r="BX910" s="392"/>
      <c r="BY910" s="392"/>
      <c r="BZ910" s="392"/>
      <c r="CA910" s="392" t="s">
        <v>520</v>
      </c>
      <c r="CB910" s="392"/>
      <c r="CC910" s="392"/>
      <c r="CD910" s="392"/>
      <c r="CE910" s="392"/>
      <c r="CF910" s="392"/>
      <c r="CG910" s="392" t="s">
        <v>44</v>
      </c>
      <c r="CH910" s="392"/>
      <c r="CI910" s="392"/>
      <c r="CJ910" s="392"/>
      <c r="CK910" s="392"/>
      <c r="CL910" s="392"/>
      <c r="CM910" s="392"/>
      <c r="CN910" s="392"/>
      <c r="CO910" s="392"/>
      <c r="CP910" s="392"/>
      <c r="CQ910" s="392"/>
      <c r="CR910" s="99"/>
    </row>
    <row r="911" spans="4:113" ht="14.25" customHeight="1" x14ac:dyDescent="0.35">
      <c r="D911" s="289"/>
      <c r="E911" s="290"/>
      <c r="F911" s="290"/>
      <c r="G911" s="290"/>
      <c r="H911" s="290"/>
      <c r="I911" s="290"/>
      <c r="J911" s="290"/>
      <c r="K911" s="290"/>
      <c r="L911" s="290"/>
      <c r="M911" s="290"/>
      <c r="N911" s="290"/>
      <c r="O911" s="290"/>
      <c r="P911" s="290"/>
      <c r="Q911" s="290"/>
      <c r="R911" s="290"/>
      <c r="S911" s="290"/>
      <c r="T911" s="290"/>
      <c r="U911" s="290"/>
      <c r="V911" s="290"/>
      <c r="W911" s="290"/>
      <c r="X911" s="290"/>
      <c r="Y911" s="291"/>
      <c r="Z911" s="289"/>
      <c r="AA911" s="290"/>
      <c r="AB911" s="290"/>
      <c r="AC911" s="290"/>
      <c r="AD911" s="290"/>
      <c r="AE911" s="291"/>
      <c r="AF911" s="289" t="s">
        <v>517</v>
      </c>
      <c r="AG911" s="290"/>
      <c r="AH911" s="290"/>
      <c r="AI911" s="290"/>
      <c r="AJ911" s="290"/>
      <c r="AK911" s="290"/>
      <c r="AL911" s="290"/>
      <c r="AM911" s="291"/>
      <c r="AN911" s="531" t="s">
        <v>124</v>
      </c>
      <c r="AO911" s="531"/>
      <c r="AP911" s="531"/>
      <c r="AQ911" s="531"/>
      <c r="AR911" s="531"/>
      <c r="AS911" s="531"/>
      <c r="AT911" s="531"/>
      <c r="AU911" s="214"/>
      <c r="AV911" s="214"/>
      <c r="AW911" s="214"/>
      <c r="AY911" s="289"/>
      <c r="AZ911" s="290"/>
      <c r="BA911" s="290"/>
      <c r="BB911" s="290"/>
      <c r="BC911" s="290"/>
      <c r="BD911" s="290"/>
      <c r="BE911" s="290"/>
      <c r="BF911" s="290"/>
      <c r="BG911" s="290"/>
      <c r="BH911" s="290"/>
      <c r="BI911" s="290"/>
      <c r="BJ911" s="290"/>
      <c r="BK911" s="290"/>
      <c r="BL911" s="290"/>
      <c r="BM911" s="290"/>
      <c r="BN911" s="290"/>
      <c r="BO911" s="290"/>
      <c r="BP911" s="290"/>
      <c r="BQ911" s="290"/>
      <c r="BR911" s="290"/>
      <c r="BS911" s="290"/>
      <c r="BT911" s="291"/>
      <c r="BU911" s="392"/>
      <c r="BV911" s="392"/>
      <c r="BW911" s="392"/>
      <c r="BX911" s="392"/>
      <c r="BY911" s="392"/>
      <c r="BZ911" s="392"/>
      <c r="CA911" s="392"/>
      <c r="CB911" s="392"/>
      <c r="CC911" s="392"/>
      <c r="CD911" s="392"/>
      <c r="CE911" s="392"/>
      <c r="CF911" s="392"/>
      <c r="CG911" s="392" t="s">
        <v>181</v>
      </c>
      <c r="CH911" s="392"/>
      <c r="CI911" s="392"/>
      <c r="CJ911" s="392"/>
      <c r="CK911" s="392"/>
      <c r="CL911" s="392"/>
      <c r="CM911" s="392" t="s">
        <v>124</v>
      </c>
      <c r="CN911" s="392"/>
      <c r="CO911" s="392"/>
      <c r="CP911" s="392"/>
      <c r="CQ911" s="392"/>
    </row>
    <row r="912" spans="4:113" ht="14.25" customHeight="1" x14ac:dyDescent="0.35">
      <c r="D912" s="313" t="s">
        <v>997</v>
      </c>
      <c r="E912" s="314"/>
      <c r="F912" s="314"/>
      <c r="G912" s="314"/>
      <c r="H912" s="314"/>
      <c r="I912" s="314"/>
      <c r="J912" s="314"/>
      <c r="K912" s="314"/>
      <c r="L912" s="314"/>
      <c r="M912" s="314"/>
      <c r="N912" s="314"/>
      <c r="O912" s="314"/>
      <c r="P912" s="314"/>
      <c r="Q912" s="314"/>
      <c r="R912" s="314"/>
      <c r="S912" s="314"/>
      <c r="T912" s="314"/>
      <c r="U912" s="314"/>
      <c r="V912" s="314"/>
      <c r="W912" s="314"/>
      <c r="X912" s="314"/>
      <c r="Y912" s="315"/>
      <c r="Z912" s="313">
        <v>18</v>
      </c>
      <c r="AA912" s="314"/>
      <c r="AB912" s="314"/>
      <c r="AC912" s="314"/>
      <c r="AD912" s="314"/>
      <c r="AE912" s="315"/>
      <c r="AF912" s="313" t="s">
        <v>941</v>
      </c>
      <c r="AG912" s="314"/>
      <c r="AH912" s="314"/>
      <c r="AI912" s="314"/>
      <c r="AJ912" s="314"/>
      <c r="AK912" s="314"/>
      <c r="AL912" s="314"/>
      <c r="AM912" s="315"/>
      <c r="AN912" s="313"/>
      <c r="AO912" s="314"/>
      <c r="AP912" s="314"/>
      <c r="AQ912" s="314"/>
      <c r="AR912" s="314"/>
      <c r="AS912" s="314"/>
      <c r="AT912" s="315"/>
      <c r="AU912" s="218"/>
      <c r="AV912" s="218"/>
      <c r="AW912" s="218"/>
      <c r="AY912" s="313" t="s">
        <v>967</v>
      </c>
      <c r="AZ912" s="314"/>
      <c r="BA912" s="314"/>
      <c r="BB912" s="314"/>
      <c r="BC912" s="314"/>
      <c r="BD912" s="314"/>
      <c r="BE912" s="314"/>
      <c r="BF912" s="314"/>
      <c r="BG912" s="314"/>
      <c r="BH912" s="314"/>
      <c r="BI912" s="314"/>
      <c r="BJ912" s="314"/>
      <c r="BK912" s="314"/>
      <c r="BL912" s="314"/>
      <c r="BM912" s="314"/>
      <c r="BN912" s="314"/>
      <c r="BO912" s="314"/>
      <c r="BP912" s="314"/>
      <c r="BQ912" s="314"/>
      <c r="BR912" s="314"/>
      <c r="BS912" s="314"/>
      <c r="BT912" s="315"/>
      <c r="BU912" s="316"/>
      <c r="BV912" s="316"/>
      <c r="BW912" s="316"/>
      <c r="BX912" s="316"/>
      <c r="BY912" s="316"/>
      <c r="BZ912" s="316"/>
      <c r="CA912" s="316"/>
      <c r="CB912" s="316"/>
      <c r="CC912" s="316"/>
      <c r="CD912" s="316"/>
      <c r="CE912" s="316"/>
      <c r="CF912" s="316"/>
      <c r="CG912" s="316"/>
      <c r="CH912" s="316"/>
      <c r="CI912" s="316"/>
      <c r="CJ912" s="316"/>
      <c r="CK912" s="316"/>
      <c r="CL912" s="316"/>
      <c r="CM912" s="316"/>
      <c r="CN912" s="316"/>
      <c r="CO912" s="316"/>
      <c r="CP912" s="316"/>
      <c r="CQ912" s="316"/>
    </row>
    <row r="913" spans="1:105" ht="14.25" customHeight="1" x14ac:dyDescent="0.35">
      <c r="D913" s="313"/>
      <c r="E913" s="314"/>
      <c r="F913" s="314"/>
      <c r="G913" s="314"/>
      <c r="H913" s="314"/>
      <c r="I913" s="314"/>
      <c r="J913" s="314"/>
      <c r="K913" s="314"/>
      <c r="L913" s="314"/>
      <c r="M913" s="314"/>
      <c r="N913" s="314"/>
      <c r="O913" s="314"/>
      <c r="P913" s="314"/>
      <c r="Q913" s="314"/>
      <c r="R913" s="314"/>
      <c r="S913" s="314"/>
      <c r="T913" s="314"/>
      <c r="U913" s="314"/>
      <c r="V913" s="314"/>
      <c r="W913" s="314"/>
      <c r="X913" s="314"/>
      <c r="Y913" s="315"/>
      <c r="Z913" s="313"/>
      <c r="AA913" s="314"/>
      <c r="AB913" s="314"/>
      <c r="AC913" s="314"/>
      <c r="AD913" s="314"/>
      <c r="AE913" s="315"/>
      <c r="AF913" s="313"/>
      <c r="AG913" s="314"/>
      <c r="AH913" s="314"/>
      <c r="AI913" s="314"/>
      <c r="AJ913" s="314"/>
      <c r="AK913" s="314"/>
      <c r="AL913" s="314"/>
      <c r="AM913" s="315"/>
      <c r="AN913" s="313"/>
      <c r="AO913" s="314"/>
      <c r="AP913" s="314"/>
      <c r="AQ913" s="314"/>
      <c r="AR913" s="314"/>
      <c r="AS913" s="314"/>
      <c r="AT913" s="315"/>
      <c r="AU913" s="218"/>
      <c r="AV913" s="218"/>
      <c r="AW913" s="218"/>
      <c r="AY913" s="313"/>
      <c r="AZ913" s="314"/>
      <c r="BA913" s="314"/>
      <c r="BB913" s="314"/>
      <c r="BC913" s="314"/>
      <c r="BD913" s="314"/>
      <c r="BE913" s="314"/>
      <c r="BF913" s="314"/>
      <c r="BG913" s="314"/>
      <c r="BH913" s="314"/>
      <c r="BI913" s="314"/>
      <c r="BJ913" s="314"/>
      <c r="BK913" s="314"/>
      <c r="BL913" s="314"/>
      <c r="BM913" s="314"/>
      <c r="BN913" s="314"/>
      <c r="BO913" s="314"/>
      <c r="BP913" s="314"/>
      <c r="BQ913" s="314"/>
      <c r="BR913" s="314"/>
      <c r="BS913" s="314"/>
      <c r="BT913" s="315"/>
      <c r="BU913" s="316"/>
      <c r="BV913" s="316"/>
      <c r="BW913" s="316"/>
      <c r="BX913" s="316"/>
      <c r="BY913" s="316"/>
      <c r="BZ913" s="316"/>
      <c r="CA913" s="316"/>
      <c r="CB913" s="316"/>
      <c r="CC913" s="316"/>
      <c r="CD913" s="316"/>
      <c r="CE913" s="316"/>
      <c r="CF913" s="316"/>
      <c r="CG913" s="316"/>
      <c r="CH913" s="316"/>
      <c r="CI913" s="316"/>
      <c r="CJ913" s="316"/>
      <c r="CK913" s="316"/>
      <c r="CL913" s="316"/>
      <c r="CM913" s="316"/>
      <c r="CN913" s="316"/>
      <c r="CO913" s="316"/>
      <c r="CP913" s="316"/>
      <c r="CQ913" s="316"/>
    </row>
    <row r="914" spans="1:105" ht="14.25" customHeight="1" x14ac:dyDescent="0.35">
      <c r="D914" s="313"/>
      <c r="E914" s="314"/>
      <c r="F914" s="314"/>
      <c r="G914" s="314"/>
      <c r="H914" s="314"/>
      <c r="I914" s="314"/>
      <c r="J914" s="314"/>
      <c r="K914" s="314"/>
      <c r="L914" s="314"/>
      <c r="M914" s="314"/>
      <c r="N914" s="314"/>
      <c r="O914" s="314"/>
      <c r="P914" s="314"/>
      <c r="Q914" s="314"/>
      <c r="R914" s="314"/>
      <c r="S914" s="314"/>
      <c r="T914" s="314"/>
      <c r="U914" s="314"/>
      <c r="V914" s="314"/>
      <c r="W914" s="314"/>
      <c r="X914" s="314"/>
      <c r="Y914" s="315"/>
      <c r="Z914" s="313"/>
      <c r="AA914" s="314"/>
      <c r="AB914" s="314"/>
      <c r="AC914" s="314"/>
      <c r="AD914" s="314"/>
      <c r="AE914" s="315"/>
      <c r="AF914" s="313"/>
      <c r="AG914" s="314"/>
      <c r="AH914" s="314"/>
      <c r="AI914" s="314"/>
      <c r="AJ914" s="314"/>
      <c r="AK914" s="314"/>
      <c r="AL914" s="314"/>
      <c r="AM914" s="315"/>
      <c r="AN914" s="313"/>
      <c r="AO914" s="314"/>
      <c r="AP914" s="314"/>
      <c r="AQ914" s="314"/>
      <c r="AR914" s="314"/>
      <c r="AS914" s="314"/>
      <c r="AT914" s="315"/>
      <c r="AU914" s="218"/>
      <c r="AV914" s="218"/>
      <c r="AW914" s="218"/>
      <c r="AY914" s="313"/>
      <c r="AZ914" s="314"/>
      <c r="BA914" s="314"/>
      <c r="BB914" s="314"/>
      <c r="BC914" s="314"/>
      <c r="BD914" s="314"/>
      <c r="BE914" s="314"/>
      <c r="BF914" s="314"/>
      <c r="BG914" s="314"/>
      <c r="BH914" s="314"/>
      <c r="BI914" s="314"/>
      <c r="BJ914" s="314"/>
      <c r="BK914" s="314"/>
      <c r="BL914" s="314"/>
      <c r="BM914" s="314"/>
      <c r="BN914" s="314"/>
      <c r="BO914" s="314"/>
      <c r="BP914" s="314"/>
      <c r="BQ914" s="314"/>
      <c r="BR914" s="314"/>
      <c r="BS914" s="314"/>
      <c r="BT914" s="315"/>
      <c r="BU914" s="316"/>
      <c r="BV914" s="316"/>
      <c r="BW914" s="316"/>
      <c r="BX914" s="316"/>
      <c r="BY914" s="316"/>
      <c r="BZ914" s="316"/>
      <c r="CA914" s="316"/>
      <c r="CB914" s="316"/>
      <c r="CC914" s="316"/>
      <c r="CD914" s="316"/>
      <c r="CE914" s="316"/>
      <c r="CF914" s="316"/>
      <c r="CG914" s="316"/>
      <c r="CH914" s="316"/>
      <c r="CI914" s="316"/>
      <c r="CJ914" s="316"/>
      <c r="CK914" s="316"/>
      <c r="CL914" s="316"/>
      <c r="CM914" s="316"/>
      <c r="CN914" s="316"/>
      <c r="CO914" s="316"/>
      <c r="CP914" s="316"/>
      <c r="CQ914" s="316"/>
    </row>
    <row r="915" spans="1:105" ht="14.25" customHeight="1" x14ac:dyDescent="0.35">
      <c r="D915" s="313"/>
      <c r="E915" s="314"/>
      <c r="F915" s="314"/>
      <c r="G915" s="314"/>
      <c r="H915" s="314"/>
      <c r="I915" s="314"/>
      <c r="J915" s="314"/>
      <c r="K915" s="314"/>
      <c r="L915" s="314"/>
      <c r="M915" s="314"/>
      <c r="N915" s="314"/>
      <c r="O915" s="314"/>
      <c r="P915" s="314"/>
      <c r="Q915" s="314"/>
      <c r="R915" s="314"/>
      <c r="S915" s="314"/>
      <c r="T915" s="314"/>
      <c r="U915" s="314"/>
      <c r="V915" s="314"/>
      <c r="W915" s="314"/>
      <c r="X915" s="314"/>
      <c r="Y915" s="315"/>
      <c r="Z915" s="313"/>
      <c r="AA915" s="314"/>
      <c r="AB915" s="314"/>
      <c r="AC915" s="314"/>
      <c r="AD915" s="314"/>
      <c r="AE915" s="315"/>
      <c r="AF915" s="313"/>
      <c r="AG915" s="314"/>
      <c r="AH915" s="314"/>
      <c r="AI915" s="314"/>
      <c r="AJ915" s="314"/>
      <c r="AK915" s="314"/>
      <c r="AL915" s="314"/>
      <c r="AM915" s="315"/>
      <c r="AN915" s="313"/>
      <c r="AO915" s="314"/>
      <c r="AP915" s="314"/>
      <c r="AQ915" s="314"/>
      <c r="AR915" s="314"/>
      <c r="AS915" s="314"/>
      <c r="AT915" s="315"/>
      <c r="AU915" s="218"/>
      <c r="AV915" s="218"/>
      <c r="AW915" s="218"/>
      <c r="AY915" s="313"/>
      <c r="AZ915" s="314"/>
      <c r="BA915" s="314"/>
      <c r="BB915" s="314"/>
      <c r="BC915" s="314"/>
      <c r="BD915" s="314"/>
      <c r="BE915" s="314"/>
      <c r="BF915" s="314"/>
      <c r="BG915" s="314"/>
      <c r="BH915" s="314"/>
      <c r="BI915" s="314"/>
      <c r="BJ915" s="314"/>
      <c r="BK915" s="314"/>
      <c r="BL915" s="314"/>
      <c r="BM915" s="314"/>
      <c r="BN915" s="314"/>
      <c r="BO915" s="314"/>
      <c r="BP915" s="314"/>
      <c r="BQ915" s="314"/>
      <c r="BR915" s="314"/>
      <c r="BS915" s="314"/>
      <c r="BT915" s="315"/>
      <c r="BU915" s="316"/>
      <c r="BV915" s="316"/>
      <c r="BW915" s="316"/>
      <c r="BX915" s="316"/>
      <c r="BY915" s="316"/>
      <c r="BZ915" s="316"/>
      <c r="CA915" s="316"/>
      <c r="CB915" s="316"/>
      <c r="CC915" s="316"/>
      <c r="CD915" s="316"/>
      <c r="CE915" s="316"/>
      <c r="CF915" s="316"/>
      <c r="CG915" s="316"/>
      <c r="CH915" s="316"/>
      <c r="CI915" s="316"/>
      <c r="CJ915" s="316"/>
      <c r="CK915" s="316"/>
      <c r="CL915" s="316"/>
      <c r="CM915" s="316"/>
      <c r="CN915" s="316"/>
      <c r="CO915" s="316"/>
      <c r="CP915" s="316"/>
      <c r="CQ915" s="316"/>
    </row>
    <row r="916" spans="1:105" ht="14.25" customHeight="1" x14ac:dyDescent="0.35">
      <c r="D916" s="515" t="s">
        <v>770</v>
      </c>
      <c r="E916" s="515"/>
      <c r="F916" s="515"/>
      <c r="G916" s="515"/>
      <c r="H916" s="515"/>
      <c r="I916" s="515"/>
      <c r="J916" s="515"/>
      <c r="K916" s="515"/>
      <c r="L916" s="515"/>
      <c r="M916" s="515"/>
      <c r="N916" s="515"/>
      <c r="O916" s="515"/>
      <c r="P916" s="515"/>
      <c r="Q916" s="515"/>
      <c r="R916" s="515"/>
      <c r="S916" s="515"/>
      <c r="T916" s="515"/>
      <c r="U916" s="515"/>
      <c r="V916" s="515"/>
      <c r="W916" s="515"/>
      <c r="X916" s="515"/>
      <c r="Y916" s="515"/>
      <c r="Z916" s="515"/>
      <c r="AA916" s="515"/>
      <c r="AB916" s="515"/>
      <c r="AC916" s="515"/>
      <c r="AD916" s="515"/>
      <c r="AE916" s="515"/>
      <c r="AF916" s="515"/>
      <c r="AG916" s="515"/>
      <c r="AH916" s="515"/>
      <c r="AI916" s="515"/>
      <c r="AJ916" s="515"/>
      <c r="AK916" s="515"/>
      <c r="AL916" s="515"/>
      <c r="AM916" s="515"/>
      <c r="AN916" s="515"/>
      <c r="AO916" s="515"/>
      <c r="AP916" s="515"/>
      <c r="AQ916" s="515"/>
      <c r="AR916" s="515"/>
      <c r="AS916" s="515"/>
      <c r="AT916" s="515"/>
      <c r="AU916" s="233"/>
      <c r="AV916" s="233"/>
      <c r="AW916" s="233"/>
      <c r="AY916" s="515" t="s">
        <v>770</v>
      </c>
      <c r="AZ916" s="515"/>
      <c r="BA916" s="515"/>
      <c r="BB916" s="515"/>
      <c r="BC916" s="515"/>
      <c r="BD916" s="515"/>
      <c r="BE916" s="515"/>
      <c r="BF916" s="515"/>
      <c r="BG916" s="515"/>
      <c r="BH916" s="515"/>
      <c r="BI916" s="515"/>
      <c r="BJ916" s="515"/>
      <c r="BK916" s="515"/>
      <c r="BL916" s="515"/>
      <c r="BM916" s="515"/>
      <c r="BN916" s="515"/>
      <c r="BO916" s="515"/>
      <c r="BP916" s="515"/>
      <c r="BQ916" s="515"/>
      <c r="BR916" s="515"/>
      <c r="BS916" s="515"/>
      <c r="BT916" s="515"/>
      <c r="BU916" s="515"/>
      <c r="BV916" s="515"/>
      <c r="BW916" s="515"/>
      <c r="BX916" s="515"/>
      <c r="BY916" s="515"/>
      <c r="BZ916" s="515"/>
      <c r="CA916" s="515"/>
      <c r="CB916" s="515"/>
      <c r="CC916" s="515"/>
      <c r="CD916" s="515"/>
      <c r="CE916" s="515"/>
      <c r="CF916" s="515"/>
      <c r="CG916" s="515"/>
      <c r="CH916" s="515"/>
      <c r="CI916" s="515"/>
      <c r="CJ916" s="515"/>
      <c r="CK916" s="515"/>
      <c r="CL916" s="515"/>
      <c r="CM916" s="515"/>
      <c r="CN916" s="515"/>
      <c r="CO916" s="515"/>
    </row>
    <row r="917" spans="1:105" ht="14.25" customHeight="1" x14ac:dyDescent="0.35"/>
    <row r="918" spans="1:105" ht="14.25" customHeight="1" x14ac:dyDescent="0.35">
      <c r="A918" s="297"/>
      <c r="B918" s="297"/>
      <c r="C918" s="297"/>
      <c r="D918" s="297"/>
      <c r="E918" s="297"/>
      <c r="F918" s="297"/>
      <c r="G918" s="297"/>
      <c r="H918" s="297"/>
      <c r="I918" s="297"/>
      <c r="J918" s="297"/>
      <c r="K918" s="297"/>
      <c r="L918" s="297"/>
      <c r="M918" s="297"/>
      <c r="N918" s="297"/>
      <c r="O918" s="297"/>
      <c r="P918" s="297"/>
      <c r="Q918" s="297"/>
      <c r="R918" s="297"/>
      <c r="S918" s="297"/>
      <c r="T918" s="297"/>
      <c r="U918" s="297"/>
      <c r="V918" s="297"/>
      <c r="W918" s="297"/>
      <c r="X918" s="297"/>
      <c r="Y918" s="297"/>
      <c r="Z918" s="297"/>
      <c r="AA918" s="297"/>
      <c r="AB918" s="297"/>
      <c r="AC918" s="297"/>
      <c r="AD918" s="297"/>
      <c r="AE918" s="297"/>
      <c r="AF918" s="297"/>
      <c r="AG918" s="297"/>
      <c r="AH918" s="297"/>
      <c r="AI918" s="297"/>
      <c r="AJ918" s="297"/>
      <c r="AK918" s="297"/>
      <c r="AL918" s="297"/>
      <c r="AM918" s="297"/>
      <c r="AN918" s="297"/>
      <c r="AO918" s="297"/>
      <c r="AP918" s="297"/>
      <c r="AQ918" s="297"/>
      <c r="AR918" s="297"/>
      <c r="AS918" s="297"/>
      <c r="AT918" s="297"/>
      <c r="AU918" s="297"/>
      <c r="AV918" s="297"/>
      <c r="AW918" s="297"/>
      <c r="AX918" s="297"/>
      <c r="AY918" s="297"/>
      <c r="AZ918" s="297"/>
      <c r="BA918" s="297"/>
      <c r="BB918" s="297"/>
      <c r="BC918" s="297"/>
      <c r="BD918" s="297"/>
      <c r="BE918" s="297"/>
      <c r="BF918" s="297"/>
      <c r="BG918" s="297"/>
      <c r="BH918" s="297"/>
      <c r="BI918" s="297"/>
      <c r="BJ918" s="297"/>
      <c r="BK918" s="297"/>
      <c r="BL918" s="297"/>
      <c r="BM918" s="297"/>
      <c r="BN918" s="297"/>
      <c r="BO918" s="297"/>
      <c r="BP918" s="297"/>
      <c r="BQ918" s="297"/>
      <c r="BR918" s="297"/>
      <c r="BS918" s="297"/>
      <c r="BT918" s="297"/>
      <c r="BU918" s="297"/>
      <c r="BV918" s="297"/>
      <c r="BW918" s="297"/>
      <c r="BX918" s="297"/>
      <c r="BY918" s="297"/>
      <c r="BZ918" s="297"/>
      <c r="CA918" s="297"/>
      <c r="CB918" s="297"/>
      <c r="CC918" s="297"/>
      <c r="CD918" s="297"/>
      <c r="CE918" s="297"/>
      <c r="CF918" s="297"/>
      <c r="CG918" s="297"/>
      <c r="CH918" s="297"/>
      <c r="CI918" s="297"/>
      <c r="CJ918" s="297"/>
      <c r="CK918" s="297"/>
      <c r="CL918" s="297"/>
      <c r="CM918" s="297"/>
      <c r="CN918" s="297"/>
      <c r="CO918" s="297"/>
      <c r="CP918" s="297"/>
      <c r="CQ918" s="297"/>
    </row>
    <row r="919" spans="1:105" ht="14.25" customHeight="1" x14ac:dyDescent="0.35">
      <c r="A919" s="297"/>
      <c r="B919" s="297"/>
      <c r="C919" s="297"/>
      <c r="D919" s="297"/>
      <c r="E919" s="297"/>
      <c r="F919" s="297"/>
      <c r="G919" s="297"/>
      <c r="H919" s="297"/>
      <c r="I919" s="297"/>
      <c r="J919" s="297"/>
      <c r="K919" s="297"/>
      <c r="L919" s="297"/>
      <c r="M919" s="297"/>
      <c r="N919" s="297"/>
      <c r="O919" s="297"/>
      <c r="P919" s="297"/>
      <c r="Q919" s="297"/>
      <c r="R919" s="297"/>
      <c r="S919" s="297"/>
      <c r="T919" s="297"/>
      <c r="U919" s="297"/>
      <c r="V919" s="297"/>
      <c r="W919" s="297"/>
      <c r="X919" s="297"/>
      <c r="Y919" s="297"/>
      <c r="Z919" s="297"/>
      <c r="AA919" s="297"/>
      <c r="AB919" s="297"/>
      <c r="AC919" s="297"/>
      <c r="AD919" s="297"/>
      <c r="AE919" s="297"/>
      <c r="AF919" s="297"/>
      <c r="AG919" s="297"/>
      <c r="AH919" s="297"/>
      <c r="AI919" s="297"/>
      <c r="AJ919" s="297"/>
      <c r="AK919" s="297"/>
      <c r="AL919" s="297"/>
      <c r="AM919" s="297"/>
      <c r="AN919" s="297"/>
      <c r="AO919" s="297"/>
      <c r="AP919" s="297"/>
      <c r="AQ919" s="297"/>
      <c r="AR919" s="297"/>
      <c r="AS919" s="297"/>
      <c r="AT919" s="297"/>
      <c r="AU919" s="297"/>
      <c r="AV919" s="297"/>
      <c r="AW919" s="297"/>
      <c r="AX919" s="297"/>
      <c r="AY919" s="297"/>
      <c r="AZ919" s="297"/>
      <c r="BA919" s="297"/>
      <c r="BB919" s="297"/>
      <c r="BC919" s="297"/>
      <c r="BD919" s="297"/>
      <c r="BE919" s="297"/>
      <c r="BF919" s="297"/>
      <c r="BG919" s="297"/>
      <c r="BH919" s="297"/>
      <c r="BI919" s="297"/>
      <c r="BJ919" s="297"/>
      <c r="BK919" s="297"/>
      <c r="BL919" s="297"/>
      <c r="BM919" s="297"/>
      <c r="BN919" s="297"/>
      <c r="BO919" s="297"/>
      <c r="BP919" s="297"/>
      <c r="BQ919" s="297"/>
      <c r="BR919" s="297"/>
      <c r="BS919" s="297"/>
      <c r="BT919" s="297"/>
      <c r="BU919" s="297"/>
      <c r="BV919" s="297"/>
      <c r="BW919" s="297"/>
      <c r="BX919" s="297"/>
      <c r="BY919" s="297"/>
      <c r="BZ919" s="297"/>
      <c r="CA919" s="297"/>
      <c r="CB919" s="297"/>
      <c r="CC919" s="297"/>
      <c r="CD919" s="297"/>
      <c r="CE919" s="297"/>
      <c r="CF919" s="297"/>
      <c r="CG919" s="297"/>
      <c r="CH919" s="297"/>
      <c r="CI919" s="297"/>
      <c r="CJ919" s="297"/>
      <c r="CK919" s="297"/>
      <c r="CL919" s="297"/>
      <c r="CM919" s="297"/>
      <c r="CN919" s="297"/>
      <c r="CO919" s="297"/>
      <c r="CP919" s="297"/>
      <c r="CQ919" s="297"/>
    </row>
    <row r="920" spans="1:105" ht="14.25" customHeight="1" x14ac:dyDescent="0.35">
      <c r="AT920" s="73"/>
      <c r="AU920" s="73"/>
      <c r="AV920" s="73"/>
      <c r="AW920" s="73"/>
      <c r="CP920" s="716"/>
      <c r="CQ920" s="716"/>
    </row>
    <row r="921" spans="1:105" ht="14.25" customHeight="1" x14ac:dyDescent="0.35">
      <c r="D921" s="323" t="s">
        <v>540</v>
      </c>
      <c r="E921" s="323"/>
      <c r="F921" s="323"/>
      <c r="G921" s="323"/>
      <c r="H921" s="323"/>
      <c r="I921" s="323"/>
      <c r="J921" s="323"/>
      <c r="K921" s="323"/>
      <c r="L921" s="323"/>
      <c r="M921" s="323"/>
      <c r="N921" s="323"/>
      <c r="O921" s="323"/>
      <c r="P921" s="323"/>
      <c r="Q921" s="323"/>
      <c r="R921" s="323"/>
      <c r="S921" s="323"/>
      <c r="T921" s="323"/>
      <c r="U921" s="323"/>
      <c r="V921" s="323"/>
      <c r="W921" s="323"/>
      <c r="X921" s="323"/>
      <c r="Y921" s="323"/>
      <c r="Z921" s="323"/>
      <c r="AA921" s="323"/>
      <c r="AB921" s="323"/>
      <c r="AC921" s="323"/>
      <c r="AD921" s="323"/>
      <c r="AE921" s="323"/>
      <c r="AF921" s="323"/>
      <c r="AG921" s="323"/>
      <c r="AH921" s="323"/>
      <c r="AI921" s="323"/>
      <c r="AJ921" s="323"/>
      <c r="AK921" s="323"/>
      <c r="AL921" s="323"/>
      <c r="AM921" s="323"/>
      <c r="AN921" s="323"/>
      <c r="AO921" s="323"/>
      <c r="AP921" s="323"/>
      <c r="AQ921" s="323"/>
      <c r="AR921" s="323"/>
      <c r="AS921" s="323"/>
      <c r="AT921" s="323"/>
      <c r="AU921" s="323"/>
      <c r="AV921" s="323"/>
      <c r="AW921" s="323"/>
      <c r="AX921" s="323"/>
      <c r="AY921" s="323"/>
      <c r="AZ921" s="323"/>
      <c r="BA921" s="323"/>
      <c r="BB921" s="323"/>
      <c r="BC921" s="323"/>
      <c r="BD921" s="323"/>
      <c r="BE921" s="323"/>
      <c r="BF921" s="323"/>
      <c r="BG921" s="323"/>
      <c r="BH921" s="323"/>
      <c r="BI921" s="323"/>
      <c r="BJ921" s="323"/>
      <c r="BK921" s="323"/>
      <c r="BL921" s="323"/>
      <c r="BM921" s="323"/>
      <c r="BN921" s="323"/>
      <c r="BO921" s="323"/>
      <c r="BP921" s="323"/>
      <c r="BQ921" s="323"/>
      <c r="BR921" s="323"/>
      <c r="BS921" s="323"/>
      <c r="BT921" s="323"/>
      <c r="BU921" s="323"/>
      <c r="BV921" s="323"/>
      <c r="BW921" s="323"/>
      <c r="BX921" s="323"/>
      <c r="BY921" s="323"/>
      <c r="BZ921" s="323"/>
      <c r="CA921" s="323"/>
      <c r="CB921" s="323"/>
      <c r="CC921" s="323"/>
      <c r="CD921" s="323"/>
      <c r="CE921" s="323"/>
      <c r="CF921" s="323"/>
      <c r="CG921" s="323"/>
      <c r="CH921" s="323"/>
      <c r="CI921" s="323"/>
      <c r="CJ921" s="323"/>
      <c r="CK921" s="323"/>
      <c r="CL921" s="323"/>
      <c r="CM921" s="323"/>
      <c r="CN921" s="323"/>
      <c r="CO921" s="323"/>
      <c r="CP921" s="323"/>
      <c r="CQ921" s="323"/>
    </row>
    <row r="922" spans="1:105" ht="14.25" customHeight="1" x14ac:dyDescent="0.35">
      <c r="D922" s="323"/>
      <c r="E922" s="323"/>
      <c r="F922" s="323"/>
      <c r="G922" s="323"/>
      <c r="H922" s="323"/>
      <c r="I922" s="323"/>
      <c r="J922" s="323"/>
      <c r="K922" s="323"/>
      <c r="L922" s="323"/>
      <c r="M922" s="323"/>
      <c r="N922" s="323"/>
      <c r="O922" s="323"/>
      <c r="P922" s="323"/>
      <c r="Q922" s="323"/>
      <c r="R922" s="323"/>
      <c r="S922" s="323"/>
      <c r="T922" s="323"/>
      <c r="U922" s="323"/>
      <c r="V922" s="323"/>
      <c r="W922" s="323"/>
      <c r="X922" s="323"/>
      <c r="Y922" s="323"/>
      <c r="Z922" s="323"/>
      <c r="AA922" s="323"/>
      <c r="AB922" s="323"/>
      <c r="AC922" s="323"/>
      <c r="AD922" s="323"/>
      <c r="AE922" s="323"/>
      <c r="AF922" s="323"/>
      <c r="AG922" s="323"/>
      <c r="AH922" s="323"/>
      <c r="AI922" s="323"/>
      <c r="AJ922" s="323"/>
      <c r="AK922" s="323"/>
      <c r="AL922" s="323"/>
      <c r="AM922" s="323"/>
      <c r="AN922" s="323"/>
      <c r="AO922" s="323"/>
      <c r="AP922" s="323"/>
      <c r="AQ922" s="323"/>
      <c r="AR922" s="323"/>
      <c r="AS922" s="323"/>
      <c r="AT922" s="323"/>
      <c r="AU922" s="323"/>
      <c r="AV922" s="323"/>
      <c r="AW922" s="323"/>
      <c r="AX922" s="323"/>
      <c r="AY922" s="323"/>
      <c r="AZ922" s="323"/>
      <c r="BA922" s="323"/>
      <c r="BB922" s="323"/>
      <c r="BC922" s="323"/>
      <c r="BD922" s="323"/>
      <c r="BE922" s="323"/>
      <c r="BF922" s="323"/>
      <c r="BG922" s="323"/>
      <c r="BH922" s="323"/>
      <c r="BI922" s="323"/>
      <c r="BJ922" s="323"/>
      <c r="BK922" s="323"/>
      <c r="BL922" s="323"/>
      <c r="BM922" s="323"/>
      <c r="BN922" s="323"/>
      <c r="BO922" s="323"/>
      <c r="BP922" s="323"/>
      <c r="BQ922" s="323"/>
      <c r="BR922" s="323"/>
      <c r="BS922" s="323"/>
      <c r="BT922" s="323"/>
      <c r="BU922" s="323"/>
      <c r="BV922" s="323"/>
      <c r="BW922" s="323"/>
      <c r="BX922" s="323"/>
      <c r="BY922" s="323"/>
      <c r="BZ922" s="323"/>
      <c r="CA922" s="323"/>
      <c r="CB922" s="323"/>
      <c r="CC922" s="323"/>
      <c r="CD922" s="323"/>
      <c r="CE922" s="323"/>
      <c r="CF922" s="323"/>
      <c r="CG922" s="323"/>
      <c r="CH922" s="323"/>
      <c r="CI922" s="323"/>
      <c r="CJ922" s="323"/>
      <c r="CK922" s="323"/>
      <c r="CL922" s="323"/>
      <c r="CM922" s="323"/>
      <c r="CN922" s="323"/>
      <c r="CO922" s="323"/>
      <c r="CP922" s="323"/>
      <c r="CQ922" s="323"/>
    </row>
    <row r="923" spans="1:105" ht="14.25" customHeight="1" x14ac:dyDescent="0.35">
      <c r="D923" s="321" t="s">
        <v>530</v>
      </c>
      <c r="E923" s="321"/>
      <c r="F923" s="321"/>
      <c r="G923" s="321"/>
      <c r="H923" s="321"/>
      <c r="I923" s="321"/>
      <c r="J923" s="321"/>
      <c r="K923" s="321"/>
      <c r="L923" s="321"/>
      <c r="M923" s="321"/>
      <c r="N923" s="321"/>
      <c r="O923" s="321"/>
      <c r="P923" s="321"/>
      <c r="Q923" s="321"/>
      <c r="R923" s="321"/>
      <c r="S923" s="321"/>
      <c r="T923" s="321"/>
      <c r="U923" s="321"/>
      <c r="V923" s="321"/>
      <c r="W923" s="321"/>
      <c r="X923" s="321"/>
      <c r="Y923" s="321"/>
      <c r="Z923" s="321"/>
      <c r="AA923" s="321"/>
      <c r="AB923" s="321"/>
      <c r="AC923" s="321"/>
      <c r="AD923" s="321"/>
      <c r="AE923" s="321"/>
      <c r="AF923" s="321"/>
      <c r="AG923" s="321"/>
      <c r="AH923" s="321"/>
      <c r="AI923" s="321"/>
      <c r="AJ923" s="321"/>
      <c r="AK923" s="321"/>
      <c r="AL923" s="321"/>
      <c r="AM923" s="321"/>
      <c r="AN923" s="321"/>
      <c r="AO923" s="321"/>
      <c r="AP923" s="321"/>
      <c r="AQ923" s="321"/>
      <c r="AR923" s="321"/>
      <c r="AS923" s="321"/>
      <c r="AT923" s="321"/>
      <c r="AU923" s="217"/>
      <c r="AV923" s="217"/>
      <c r="AW923" s="217"/>
      <c r="AX923" s="90"/>
      <c r="AY923" s="295" t="s">
        <v>532</v>
      </c>
      <c r="AZ923" s="295"/>
      <c r="BA923" s="295"/>
      <c r="BB923" s="295"/>
      <c r="BC923" s="295"/>
      <c r="BD923" s="295"/>
      <c r="BE923" s="295"/>
      <c r="BF923" s="295"/>
      <c r="BG923" s="295"/>
      <c r="BH923" s="295"/>
      <c r="BI923" s="295"/>
      <c r="BJ923" s="295"/>
      <c r="BK923" s="295"/>
      <c r="BL923" s="295"/>
      <c r="BM923" s="295"/>
      <c r="BN923" s="295"/>
      <c r="BO923" s="295"/>
      <c r="BP923" s="295"/>
      <c r="BQ923" s="295"/>
      <c r="BR923" s="295"/>
      <c r="BS923" s="295"/>
      <c r="BT923" s="295"/>
      <c r="BU923" s="295"/>
      <c r="BV923" s="295"/>
      <c r="BW923" s="295"/>
      <c r="BX923" s="295"/>
      <c r="BY923" s="295"/>
      <c r="BZ923" s="295"/>
      <c r="CA923" s="295"/>
      <c r="CB923" s="295"/>
      <c r="CC923" s="295"/>
      <c r="CD923" s="295"/>
      <c r="CE923" s="295"/>
      <c r="CF923" s="295"/>
      <c r="CG923" s="295"/>
      <c r="CH923" s="295"/>
      <c r="CI923" s="295"/>
      <c r="CJ923" s="295"/>
      <c r="CK923" s="295"/>
      <c r="CL923" s="295"/>
      <c r="CM923" s="295"/>
      <c r="CN923" s="295"/>
      <c r="CO923" s="295"/>
      <c r="CP923" s="295"/>
      <c r="CQ923" s="295"/>
      <c r="CR923" s="91"/>
      <c r="CS923" s="117"/>
      <c r="CT923" s="117"/>
      <c r="CU923" s="117"/>
      <c r="CV923" s="117"/>
      <c r="CW923" s="117"/>
      <c r="CX923" s="117"/>
      <c r="CY923" s="117"/>
      <c r="CZ923" s="117"/>
      <c r="DA923" s="117"/>
    </row>
    <row r="924" spans="1:105" ht="14.25" customHeight="1" x14ac:dyDescent="0.35">
      <c r="D924" s="322"/>
      <c r="E924" s="322"/>
      <c r="F924" s="322"/>
      <c r="G924" s="322"/>
      <c r="H924" s="322"/>
      <c r="I924" s="322"/>
      <c r="J924" s="322"/>
      <c r="K924" s="322"/>
      <c r="L924" s="322"/>
      <c r="M924" s="322"/>
      <c r="N924" s="322"/>
      <c r="O924" s="322"/>
      <c r="P924" s="322"/>
      <c r="Q924" s="322"/>
      <c r="R924" s="322"/>
      <c r="S924" s="322"/>
      <c r="T924" s="322"/>
      <c r="U924" s="322"/>
      <c r="V924" s="322"/>
      <c r="W924" s="322"/>
      <c r="X924" s="322"/>
      <c r="Y924" s="322"/>
      <c r="Z924" s="322"/>
      <c r="AA924" s="322"/>
      <c r="AB924" s="322"/>
      <c r="AC924" s="322"/>
      <c r="AD924" s="322"/>
      <c r="AE924" s="322"/>
      <c r="AF924" s="322"/>
      <c r="AG924" s="322"/>
      <c r="AH924" s="322"/>
      <c r="AI924" s="322"/>
      <c r="AJ924" s="322"/>
      <c r="AK924" s="322"/>
      <c r="AL924" s="322"/>
      <c r="AM924" s="322"/>
      <c r="AN924" s="322"/>
      <c r="AO924" s="322"/>
      <c r="AP924" s="322"/>
      <c r="AQ924" s="322"/>
      <c r="AR924" s="322"/>
      <c r="AS924" s="322"/>
      <c r="AT924" s="322"/>
      <c r="AU924" s="217"/>
      <c r="AV924" s="217"/>
      <c r="AW924" s="217"/>
      <c r="AX924" s="90"/>
      <c r="AY924" s="296"/>
      <c r="AZ924" s="296"/>
      <c r="BA924" s="296"/>
      <c r="BB924" s="296"/>
      <c r="BC924" s="296"/>
      <c r="BD924" s="296"/>
      <c r="BE924" s="296"/>
      <c r="BF924" s="296"/>
      <c r="BG924" s="296"/>
      <c r="BH924" s="296"/>
      <c r="BI924" s="296"/>
      <c r="BJ924" s="296"/>
      <c r="BK924" s="296"/>
      <c r="BL924" s="296"/>
      <c r="BM924" s="296"/>
      <c r="BN924" s="296"/>
      <c r="BO924" s="296"/>
      <c r="BP924" s="296"/>
      <c r="BQ924" s="296"/>
      <c r="BR924" s="296"/>
      <c r="BS924" s="296"/>
      <c r="BT924" s="296"/>
      <c r="BU924" s="296"/>
      <c r="BV924" s="296"/>
      <c r="BW924" s="296"/>
      <c r="BX924" s="296"/>
      <c r="BY924" s="296"/>
      <c r="BZ924" s="296"/>
      <c r="CA924" s="296"/>
      <c r="CB924" s="296"/>
      <c r="CC924" s="296"/>
      <c r="CD924" s="296"/>
      <c r="CE924" s="296"/>
      <c r="CF924" s="296"/>
      <c r="CG924" s="296"/>
      <c r="CH924" s="296"/>
      <c r="CI924" s="296"/>
      <c r="CJ924" s="296"/>
      <c r="CK924" s="296"/>
      <c r="CL924" s="296"/>
      <c r="CM924" s="296"/>
      <c r="CN924" s="296"/>
      <c r="CO924" s="296"/>
      <c r="CP924" s="296"/>
      <c r="CQ924" s="296"/>
      <c r="CR924" s="91"/>
      <c r="CS924" s="117"/>
      <c r="CT924" s="117"/>
      <c r="CU924" s="117"/>
      <c r="CV924" s="117"/>
      <c r="CW924" s="117"/>
      <c r="CX924" s="117"/>
      <c r="CY924" s="117"/>
      <c r="CZ924" s="117"/>
      <c r="DA924" s="117"/>
    </row>
    <row r="925" spans="1:105" ht="14.25" customHeight="1" x14ac:dyDescent="0.35">
      <c r="D925" s="392" t="s">
        <v>556</v>
      </c>
      <c r="E925" s="392"/>
      <c r="F925" s="392"/>
      <c r="G925" s="392"/>
      <c r="H925" s="392"/>
      <c r="I925" s="392"/>
      <c r="J925" s="392"/>
      <c r="K925" s="392"/>
      <c r="L925" s="392"/>
      <c r="M925" s="392"/>
      <c r="N925" s="392"/>
      <c r="O925" s="392" t="s">
        <v>554</v>
      </c>
      <c r="P925" s="392"/>
      <c r="Q925" s="392"/>
      <c r="R925" s="392"/>
      <c r="S925" s="392"/>
      <c r="T925" s="392"/>
      <c r="U925" s="392"/>
      <c r="V925" s="392"/>
      <c r="W925" s="392" t="s">
        <v>555</v>
      </c>
      <c r="X925" s="392"/>
      <c r="Y925" s="392"/>
      <c r="Z925" s="392"/>
      <c r="AA925" s="392"/>
      <c r="AB925" s="392"/>
      <c r="AC925" s="392"/>
      <c r="AD925" s="392"/>
      <c r="AE925" s="395" t="s">
        <v>553</v>
      </c>
      <c r="AF925" s="392"/>
      <c r="AG925" s="392"/>
      <c r="AH925" s="392"/>
      <c r="AI925" s="392"/>
      <c r="AJ925" s="392"/>
      <c r="AK925" s="392"/>
      <c r="AL925" s="392"/>
      <c r="AM925" s="392"/>
      <c r="AN925" s="392"/>
      <c r="AO925" s="392"/>
      <c r="AP925" s="392"/>
      <c r="AQ925" s="392"/>
      <c r="AR925" s="392"/>
      <c r="AS925" s="392"/>
      <c r="AT925" s="392"/>
      <c r="AU925" s="214"/>
      <c r="AV925" s="214"/>
      <c r="AW925" s="214"/>
      <c r="AX925" s="90"/>
      <c r="AY925" s="286" t="s">
        <v>525</v>
      </c>
      <c r="AZ925" s="287"/>
      <c r="BA925" s="287"/>
      <c r="BB925" s="287"/>
      <c r="BC925" s="287"/>
      <c r="BD925" s="287"/>
      <c r="BE925" s="287"/>
      <c r="BF925" s="287"/>
      <c r="BG925" s="287"/>
      <c r="BH925" s="287"/>
      <c r="BI925" s="287"/>
      <c r="BJ925" s="287"/>
      <c r="BK925" s="287"/>
      <c r="BL925" s="287"/>
      <c r="BM925" s="288"/>
      <c r="BN925" s="392" t="s">
        <v>522</v>
      </c>
      <c r="BO925" s="392"/>
      <c r="BP925" s="392"/>
      <c r="BQ925" s="392"/>
      <c r="BR925" s="392"/>
      <c r="BS925" s="392"/>
      <c r="BT925" s="392"/>
      <c r="BU925" s="392" t="s">
        <v>523</v>
      </c>
      <c r="BV925" s="392"/>
      <c r="BW925" s="392"/>
      <c r="BX925" s="392"/>
      <c r="BY925" s="392"/>
      <c r="BZ925" s="392"/>
      <c r="CA925" s="392"/>
      <c r="CB925" s="393" t="s">
        <v>526</v>
      </c>
      <c r="CC925" s="394"/>
      <c r="CD925" s="394"/>
      <c r="CE925" s="394"/>
      <c r="CF925" s="394"/>
      <c r="CG925" s="394"/>
      <c r="CH925" s="394"/>
      <c r="CI925" s="394"/>
      <c r="CJ925" s="394"/>
      <c r="CK925" s="394"/>
      <c r="CL925" s="394"/>
      <c r="CM925" s="394"/>
      <c r="CN925" s="394"/>
      <c r="CO925" s="394"/>
      <c r="CP925" s="394"/>
      <c r="CQ925" s="395"/>
      <c r="CR925" s="7"/>
      <c r="CS925" s="108"/>
      <c r="CT925" s="108"/>
      <c r="CU925" s="108"/>
      <c r="CV925" s="108"/>
      <c r="CW925" s="108"/>
      <c r="CX925" s="108"/>
      <c r="CY925" s="108"/>
      <c r="CZ925" s="108"/>
      <c r="DA925" s="108"/>
    </row>
    <row r="926" spans="1:105" ht="14.25" customHeight="1" x14ac:dyDescent="0.35">
      <c r="D926" s="392"/>
      <c r="E926" s="392"/>
      <c r="F926" s="392"/>
      <c r="G926" s="392"/>
      <c r="H926" s="392"/>
      <c r="I926" s="392"/>
      <c r="J926" s="392"/>
      <c r="K926" s="392"/>
      <c r="L926" s="392"/>
      <c r="M926" s="392"/>
      <c r="N926" s="392"/>
      <c r="O926" s="392"/>
      <c r="P926" s="392"/>
      <c r="Q926" s="392"/>
      <c r="R926" s="392"/>
      <c r="S926" s="392"/>
      <c r="T926" s="392"/>
      <c r="U926" s="392"/>
      <c r="V926" s="392"/>
      <c r="W926" s="392"/>
      <c r="X926" s="392"/>
      <c r="Y926" s="392"/>
      <c r="Z926" s="392"/>
      <c r="AA926" s="392"/>
      <c r="AB926" s="392"/>
      <c r="AC926" s="392"/>
      <c r="AD926" s="392"/>
      <c r="AE926" s="395" t="s">
        <v>552</v>
      </c>
      <c r="AF926" s="392"/>
      <c r="AG926" s="392"/>
      <c r="AH926" s="392"/>
      <c r="AI926" s="392"/>
      <c r="AJ926" s="392"/>
      <c r="AK926" s="392"/>
      <c r="AL926" s="392"/>
      <c r="AM926" s="392" t="s">
        <v>524</v>
      </c>
      <c r="AN926" s="392"/>
      <c r="AO926" s="392"/>
      <c r="AP926" s="392"/>
      <c r="AQ926" s="392"/>
      <c r="AR926" s="392"/>
      <c r="AS926" s="392"/>
      <c r="AT926" s="392"/>
      <c r="AU926" s="214"/>
      <c r="AV926" s="214"/>
      <c r="AW926" s="214"/>
      <c r="AX926" s="90"/>
      <c r="AY926" s="289"/>
      <c r="AZ926" s="290"/>
      <c r="BA926" s="290"/>
      <c r="BB926" s="290"/>
      <c r="BC926" s="290"/>
      <c r="BD926" s="290"/>
      <c r="BE926" s="290"/>
      <c r="BF926" s="290"/>
      <c r="BG926" s="290"/>
      <c r="BH926" s="290"/>
      <c r="BI926" s="290"/>
      <c r="BJ926" s="290"/>
      <c r="BK926" s="290"/>
      <c r="BL926" s="290"/>
      <c r="BM926" s="291"/>
      <c r="BN926" s="392"/>
      <c r="BO926" s="392"/>
      <c r="BP926" s="392"/>
      <c r="BQ926" s="392"/>
      <c r="BR926" s="392"/>
      <c r="BS926" s="392"/>
      <c r="BT926" s="392"/>
      <c r="BU926" s="392"/>
      <c r="BV926" s="392"/>
      <c r="BW926" s="392"/>
      <c r="BX926" s="392"/>
      <c r="BY926" s="392"/>
      <c r="BZ926" s="392"/>
      <c r="CA926" s="392"/>
      <c r="CB926" s="393" t="s">
        <v>527</v>
      </c>
      <c r="CC926" s="394"/>
      <c r="CD926" s="395"/>
      <c r="CE926" s="393" t="s">
        <v>528</v>
      </c>
      <c r="CF926" s="394"/>
      <c r="CG926" s="394"/>
      <c r="CH926" s="394"/>
      <c r="CI926" s="394"/>
      <c r="CJ926" s="394"/>
      <c r="CK926" s="394"/>
      <c r="CL926" s="394"/>
      <c r="CM926" s="395"/>
      <c r="CN926" s="393" t="s">
        <v>529</v>
      </c>
      <c r="CO926" s="394"/>
      <c r="CP926" s="394"/>
      <c r="CQ926" s="395"/>
      <c r="CR926" s="7"/>
      <c r="CS926" s="108"/>
      <c r="CT926" s="108"/>
      <c r="CU926" s="108"/>
      <c r="CV926" s="108"/>
      <c r="CW926" s="108"/>
      <c r="CX926" s="108"/>
      <c r="CY926" s="108"/>
      <c r="CZ926" s="108"/>
      <c r="DA926" s="108"/>
    </row>
    <row r="927" spans="1:105" ht="14.25" customHeight="1" x14ac:dyDescent="0.35">
      <c r="D927" s="316" t="s">
        <v>967</v>
      </c>
      <c r="E927" s="316"/>
      <c r="F927" s="316"/>
      <c r="G927" s="316"/>
      <c r="H927" s="316"/>
      <c r="I927" s="316"/>
      <c r="J927" s="316"/>
      <c r="K927" s="316"/>
      <c r="L927" s="316"/>
      <c r="M927" s="316"/>
      <c r="N927" s="316"/>
      <c r="O927" s="316"/>
      <c r="P927" s="316"/>
      <c r="Q927" s="316"/>
      <c r="R927" s="316"/>
      <c r="S927" s="316"/>
      <c r="T927" s="316"/>
      <c r="U927" s="316"/>
      <c r="V927" s="316"/>
      <c r="W927" s="316"/>
      <c r="X927" s="316"/>
      <c r="Y927" s="316"/>
      <c r="Z927" s="316"/>
      <c r="AA927" s="316"/>
      <c r="AB927" s="316"/>
      <c r="AC927" s="316"/>
      <c r="AD927" s="316"/>
      <c r="AE927" s="316"/>
      <c r="AF927" s="316"/>
      <c r="AG927" s="316"/>
      <c r="AH927" s="316"/>
      <c r="AI927" s="316"/>
      <c r="AJ927" s="316"/>
      <c r="AK927" s="316"/>
      <c r="AL927" s="316"/>
      <c r="AM927" s="316"/>
      <c r="AN927" s="316"/>
      <c r="AO927" s="316"/>
      <c r="AP927" s="316"/>
      <c r="AQ927" s="316"/>
      <c r="AR927" s="316"/>
      <c r="AS927" s="316"/>
      <c r="AT927" s="316"/>
      <c r="AU927" s="218"/>
      <c r="AV927" s="218"/>
      <c r="AW927" s="218"/>
      <c r="AX927" s="90"/>
      <c r="AY927" s="717">
        <v>1.2250000000000001</v>
      </c>
      <c r="AZ927" s="718"/>
      <c r="BA927" s="718"/>
      <c r="BB927" s="718"/>
      <c r="BC927" s="718"/>
      <c r="BD927" s="718"/>
      <c r="BE927" s="718"/>
      <c r="BF927" s="718"/>
      <c r="BG927" s="718"/>
      <c r="BH927" s="718"/>
      <c r="BI927" s="718"/>
      <c r="BJ927" s="718"/>
      <c r="BK927" s="718"/>
      <c r="BL927" s="718"/>
      <c r="BM927" s="719"/>
      <c r="BN927" s="717">
        <v>915</v>
      </c>
      <c r="BO927" s="718"/>
      <c r="BP927" s="718"/>
      <c r="BQ927" s="718"/>
      <c r="BR927" s="718"/>
      <c r="BS927" s="718"/>
      <c r="BT927" s="719"/>
      <c r="BU927" s="717">
        <v>310</v>
      </c>
      <c r="BV927" s="718"/>
      <c r="BW927" s="718"/>
      <c r="BX927" s="718"/>
      <c r="BY927" s="718"/>
      <c r="BZ927" s="718"/>
      <c r="CA927" s="719"/>
      <c r="CB927" s="717">
        <v>150</v>
      </c>
      <c r="CC927" s="718"/>
      <c r="CD927" s="719"/>
      <c r="CE927" s="717">
        <v>150</v>
      </c>
      <c r="CF927" s="718"/>
      <c r="CG927" s="718"/>
      <c r="CH927" s="718"/>
      <c r="CI927" s="718"/>
      <c r="CJ927" s="718"/>
      <c r="CK927" s="718"/>
      <c r="CL927" s="718"/>
      <c r="CM927" s="719"/>
      <c r="CN927" s="717">
        <v>915</v>
      </c>
      <c r="CO927" s="718"/>
      <c r="CP927" s="718"/>
      <c r="CQ927" s="719"/>
      <c r="CR927" s="8"/>
      <c r="CS927" s="109"/>
      <c r="CT927" s="109"/>
      <c r="CU927" s="109"/>
      <c r="CV927" s="109"/>
      <c r="CW927" s="109"/>
      <c r="CX927" s="109"/>
      <c r="CY927" s="109"/>
      <c r="CZ927" s="109"/>
      <c r="DA927" s="109"/>
    </row>
    <row r="928" spans="1:105" ht="14.25" customHeight="1" x14ac:dyDescent="0.35">
      <c r="D928" s="316"/>
      <c r="E928" s="316"/>
      <c r="F928" s="316"/>
      <c r="G928" s="316"/>
      <c r="H928" s="316"/>
      <c r="I928" s="316"/>
      <c r="J928" s="316"/>
      <c r="K928" s="316"/>
      <c r="L928" s="316"/>
      <c r="M928" s="316"/>
      <c r="N928" s="316"/>
      <c r="O928" s="316"/>
      <c r="P928" s="316"/>
      <c r="Q928" s="316"/>
      <c r="R928" s="316"/>
      <c r="S928" s="316"/>
      <c r="T928" s="316"/>
      <c r="U928" s="316"/>
      <c r="V928" s="316"/>
      <c r="W928" s="316"/>
      <c r="X928" s="316"/>
      <c r="Y928" s="316"/>
      <c r="Z928" s="316"/>
      <c r="AA928" s="316"/>
      <c r="AB928" s="316"/>
      <c r="AC928" s="316"/>
      <c r="AD928" s="316"/>
      <c r="AE928" s="316"/>
      <c r="AF928" s="316"/>
      <c r="AG928" s="316"/>
      <c r="AH928" s="316"/>
      <c r="AI928" s="316"/>
      <c r="AJ928" s="316"/>
      <c r="AK928" s="316"/>
      <c r="AL928" s="316"/>
      <c r="AM928" s="316"/>
      <c r="AN928" s="316"/>
      <c r="AO928" s="316"/>
      <c r="AP928" s="316"/>
      <c r="AQ928" s="316"/>
      <c r="AR928" s="316"/>
      <c r="AS928" s="316"/>
      <c r="AT928" s="316"/>
      <c r="AU928" s="218"/>
      <c r="AV928" s="218"/>
      <c r="AW928" s="218"/>
      <c r="AX928" s="90"/>
      <c r="AY928" s="313"/>
      <c r="AZ928" s="314"/>
      <c r="BA928" s="314"/>
      <c r="BB928" s="314"/>
      <c r="BC928" s="314"/>
      <c r="BD928" s="314"/>
      <c r="BE928" s="314"/>
      <c r="BF928" s="314"/>
      <c r="BG928" s="314"/>
      <c r="BH928" s="314"/>
      <c r="BI928" s="314"/>
      <c r="BJ928" s="314"/>
      <c r="BK928" s="314"/>
      <c r="BL928" s="314"/>
      <c r="BM928" s="315"/>
      <c r="BN928" s="313"/>
      <c r="BO928" s="314"/>
      <c r="BP928" s="314"/>
      <c r="BQ928" s="314"/>
      <c r="BR928" s="314"/>
      <c r="BS928" s="314"/>
      <c r="BT928" s="315"/>
      <c r="BU928" s="313"/>
      <c r="BV928" s="314"/>
      <c r="BW928" s="314"/>
      <c r="BX928" s="314"/>
      <c r="BY928" s="314"/>
      <c r="BZ928" s="314"/>
      <c r="CA928" s="315"/>
      <c r="CB928" s="313"/>
      <c r="CC928" s="314"/>
      <c r="CD928" s="315"/>
      <c r="CE928" s="313"/>
      <c r="CF928" s="314"/>
      <c r="CG928" s="314"/>
      <c r="CH928" s="314"/>
      <c r="CI928" s="314"/>
      <c r="CJ928" s="314"/>
      <c r="CK928" s="314"/>
      <c r="CL928" s="314"/>
      <c r="CM928" s="315"/>
      <c r="CN928" s="313"/>
      <c r="CO928" s="314"/>
      <c r="CP928" s="314"/>
      <c r="CQ928" s="315"/>
      <c r="CR928" s="8"/>
      <c r="CS928" s="109"/>
      <c r="CT928" s="109"/>
      <c r="CU928" s="109"/>
      <c r="CV928" s="109"/>
      <c r="CW928" s="109"/>
      <c r="CX928" s="109"/>
      <c r="CY928" s="109"/>
      <c r="CZ928" s="109"/>
      <c r="DA928" s="109"/>
    </row>
    <row r="929" spans="3:105" ht="14.25" customHeight="1" x14ac:dyDescent="0.35">
      <c r="D929" s="316"/>
      <c r="E929" s="316"/>
      <c r="F929" s="316"/>
      <c r="G929" s="316"/>
      <c r="H929" s="316"/>
      <c r="I929" s="316"/>
      <c r="J929" s="316"/>
      <c r="K929" s="316"/>
      <c r="L929" s="316"/>
      <c r="M929" s="316"/>
      <c r="N929" s="316"/>
      <c r="O929" s="316"/>
      <c r="P929" s="316"/>
      <c r="Q929" s="316"/>
      <c r="R929" s="316"/>
      <c r="S929" s="316"/>
      <c r="T929" s="316"/>
      <c r="U929" s="316"/>
      <c r="V929" s="316"/>
      <c r="W929" s="316"/>
      <c r="X929" s="316"/>
      <c r="Y929" s="316"/>
      <c r="Z929" s="316"/>
      <c r="AA929" s="316"/>
      <c r="AB929" s="316"/>
      <c r="AC929" s="316"/>
      <c r="AD929" s="316"/>
      <c r="AE929" s="316"/>
      <c r="AF929" s="316"/>
      <c r="AG929" s="316"/>
      <c r="AH929" s="316"/>
      <c r="AI929" s="316"/>
      <c r="AJ929" s="316"/>
      <c r="AK929" s="316"/>
      <c r="AL929" s="316"/>
      <c r="AM929" s="316"/>
      <c r="AN929" s="316"/>
      <c r="AO929" s="316"/>
      <c r="AP929" s="316"/>
      <c r="AQ929" s="316"/>
      <c r="AR929" s="316"/>
      <c r="AS929" s="316"/>
      <c r="AT929" s="316"/>
      <c r="AU929" s="218"/>
      <c r="AV929" s="218"/>
      <c r="AW929" s="218"/>
      <c r="AX929" s="90"/>
      <c r="AY929" s="313"/>
      <c r="AZ929" s="314"/>
      <c r="BA929" s="314"/>
      <c r="BB929" s="314"/>
      <c r="BC929" s="314"/>
      <c r="BD929" s="314"/>
      <c r="BE929" s="314"/>
      <c r="BF929" s="314"/>
      <c r="BG929" s="314"/>
      <c r="BH929" s="314"/>
      <c r="BI929" s="314"/>
      <c r="BJ929" s="314"/>
      <c r="BK929" s="314"/>
      <c r="BL929" s="314"/>
      <c r="BM929" s="315"/>
      <c r="BN929" s="313"/>
      <c r="BO929" s="314"/>
      <c r="BP929" s="314"/>
      <c r="BQ929" s="314"/>
      <c r="BR929" s="314"/>
      <c r="BS929" s="314"/>
      <c r="BT929" s="315"/>
      <c r="BU929" s="313"/>
      <c r="BV929" s="314"/>
      <c r="BW929" s="314"/>
      <c r="BX929" s="314"/>
      <c r="BY929" s="314"/>
      <c r="BZ929" s="314"/>
      <c r="CA929" s="315"/>
      <c r="CB929" s="313"/>
      <c r="CC929" s="314"/>
      <c r="CD929" s="315"/>
      <c r="CE929" s="313"/>
      <c r="CF929" s="314"/>
      <c r="CG929" s="314"/>
      <c r="CH929" s="314"/>
      <c r="CI929" s="314"/>
      <c r="CJ929" s="314"/>
      <c r="CK929" s="314"/>
      <c r="CL929" s="314"/>
      <c r="CM929" s="315"/>
      <c r="CN929" s="313"/>
      <c r="CO929" s="314"/>
      <c r="CP929" s="314"/>
      <c r="CQ929" s="315"/>
      <c r="CR929" s="8"/>
      <c r="CS929" s="109"/>
      <c r="CT929" s="109"/>
      <c r="CU929" s="109"/>
      <c r="CV929" s="109"/>
      <c r="CW929" s="109"/>
      <c r="CX929" s="109"/>
      <c r="CY929" s="109"/>
      <c r="CZ929" s="109"/>
      <c r="DA929" s="109"/>
    </row>
    <row r="930" spans="3:105" ht="14.25" customHeight="1" x14ac:dyDescent="0.35">
      <c r="D930" s="316"/>
      <c r="E930" s="316"/>
      <c r="F930" s="316"/>
      <c r="G930" s="316"/>
      <c r="H930" s="316"/>
      <c r="I930" s="316"/>
      <c r="J930" s="316"/>
      <c r="K930" s="316"/>
      <c r="L930" s="316"/>
      <c r="M930" s="316"/>
      <c r="N930" s="316"/>
      <c r="O930" s="316"/>
      <c r="P930" s="316"/>
      <c r="Q930" s="316"/>
      <c r="R930" s="316"/>
      <c r="S930" s="316"/>
      <c r="T930" s="316"/>
      <c r="U930" s="316"/>
      <c r="V930" s="316"/>
      <c r="W930" s="316"/>
      <c r="X930" s="316"/>
      <c r="Y930" s="316"/>
      <c r="Z930" s="316"/>
      <c r="AA930" s="316"/>
      <c r="AB930" s="316"/>
      <c r="AC930" s="316"/>
      <c r="AD930" s="316"/>
      <c r="AE930" s="316"/>
      <c r="AF930" s="316"/>
      <c r="AG930" s="316"/>
      <c r="AH930" s="316"/>
      <c r="AI930" s="316"/>
      <c r="AJ930" s="316"/>
      <c r="AK930" s="316"/>
      <c r="AL930" s="316"/>
      <c r="AM930" s="316"/>
      <c r="AN930" s="316"/>
      <c r="AO930" s="316"/>
      <c r="AP930" s="316"/>
      <c r="AQ930" s="316"/>
      <c r="AR930" s="316"/>
      <c r="AS930" s="316"/>
      <c r="AT930" s="316"/>
      <c r="AU930" s="218"/>
      <c r="AV930" s="218"/>
      <c r="AW930" s="218"/>
      <c r="AX930" s="90"/>
      <c r="AY930" s="313"/>
      <c r="AZ930" s="314"/>
      <c r="BA930" s="314"/>
      <c r="BB930" s="314"/>
      <c r="BC930" s="314"/>
      <c r="BD930" s="314"/>
      <c r="BE930" s="314"/>
      <c r="BF930" s="314"/>
      <c r="BG930" s="314"/>
      <c r="BH930" s="314"/>
      <c r="BI930" s="314"/>
      <c r="BJ930" s="314"/>
      <c r="BK930" s="314"/>
      <c r="BL930" s="314"/>
      <c r="BM930" s="315"/>
      <c r="BN930" s="313"/>
      <c r="BO930" s="314"/>
      <c r="BP930" s="314"/>
      <c r="BQ930" s="314"/>
      <c r="BR930" s="314"/>
      <c r="BS930" s="314"/>
      <c r="BT930" s="315"/>
      <c r="BU930" s="313"/>
      <c r="BV930" s="314"/>
      <c r="BW930" s="314"/>
      <c r="BX930" s="314"/>
      <c r="BY930" s="314"/>
      <c r="BZ930" s="314"/>
      <c r="CA930" s="315"/>
      <c r="CB930" s="313"/>
      <c r="CC930" s="314"/>
      <c r="CD930" s="315"/>
      <c r="CE930" s="313"/>
      <c r="CF930" s="314"/>
      <c r="CG930" s="314"/>
      <c r="CH930" s="314"/>
      <c r="CI930" s="314"/>
      <c r="CJ930" s="314"/>
      <c r="CK930" s="314"/>
      <c r="CL930" s="314"/>
      <c r="CM930" s="315"/>
      <c r="CN930" s="313"/>
      <c r="CO930" s="314"/>
      <c r="CP930" s="314"/>
      <c r="CQ930" s="315"/>
      <c r="CR930" s="8"/>
      <c r="CS930" s="109"/>
      <c r="CT930" s="109"/>
      <c r="CU930" s="109"/>
      <c r="CV930" s="109"/>
      <c r="CW930" s="109"/>
      <c r="CX930" s="109"/>
      <c r="CY930" s="109"/>
      <c r="CZ930" s="109"/>
      <c r="DA930" s="109"/>
    </row>
    <row r="931" spans="3:105" ht="14.25" customHeight="1" x14ac:dyDescent="0.35">
      <c r="D931" s="316"/>
      <c r="E931" s="316"/>
      <c r="F931" s="316"/>
      <c r="G931" s="316"/>
      <c r="H931" s="316"/>
      <c r="I931" s="316"/>
      <c r="J931" s="316"/>
      <c r="K931" s="316"/>
      <c r="L931" s="316"/>
      <c r="M931" s="316"/>
      <c r="N931" s="316"/>
      <c r="O931" s="316"/>
      <c r="P931" s="316"/>
      <c r="Q931" s="316"/>
      <c r="R931" s="316"/>
      <c r="S931" s="316"/>
      <c r="T931" s="316"/>
      <c r="U931" s="316"/>
      <c r="V931" s="316"/>
      <c r="W931" s="316"/>
      <c r="X931" s="316"/>
      <c r="Y931" s="316"/>
      <c r="Z931" s="316"/>
      <c r="AA931" s="316"/>
      <c r="AB931" s="316"/>
      <c r="AC931" s="316"/>
      <c r="AD931" s="316"/>
      <c r="AE931" s="316"/>
      <c r="AF931" s="316"/>
      <c r="AG931" s="316"/>
      <c r="AH931" s="316"/>
      <c r="AI931" s="316"/>
      <c r="AJ931" s="316"/>
      <c r="AK931" s="316"/>
      <c r="AL931" s="316"/>
      <c r="AM931" s="316"/>
      <c r="AN931" s="316"/>
      <c r="AO931" s="316"/>
      <c r="AP931" s="316"/>
      <c r="AQ931" s="316"/>
      <c r="AR931" s="316"/>
      <c r="AS931" s="316"/>
      <c r="AT931" s="316"/>
      <c r="AU931" s="218"/>
      <c r="AV931" s="218"/>
      <c r="AW931" s="218"/>
      <c r="AX931" s="90"/>
      <c r="AY931" s="313"/>
      <c r="AZ931" s="314"/>
      <c r="BA931" s="314"/>
      <c r="BB931" s="314"/>
      <c r="BC931" s="314"/>
      <c r="BD931" s="314"/>
      <c r="BE931" s="314"/>
      <c r="BF931" s="314"/>
      <c r="BG931" s="314"/>
      <c r="BH931" s="314"/>
      <c r="BI931" s="314"/>
      <c r="BJ931" s="314"/>
      <c r="BK931" s="314"/>
      <c r="BL931" s="314"/>
      <c r="BM931" s="315"/>
      <c r="BN931" s="313"/>
      <c r="BO931" s="314"/>
      <c r="BP931" s="314"/>
      <c r="BQ931" s="314"/>
      <c r="BR931" s="314"/>
      <c r="BS931" s="314"/>
      <c r="BT931" s="315"/>
      <c r="BU931" s="313"/>
      <c r="BV931" s="314"/>
      <c r="BW931" s="314"/>
      <c r="BX931" s="314"/>
      <c r="BY931" s="314"/>
      <c r="BZ931" s="314"/>
      <c r="CA931" s="315"/>
      <c r="CB931" s="313"/>
      <c r="CC931" s="314"/>
      <c r="CD931" s="315"/>
      <c r="CE931" s="313"/>
      <c r="CF931" s="314"/>
      <c r="CG931" s="314"/>
      <c r="CH931" s="314"/>
      <c r="CI931" s="314"/>
      <c r="CJ931" s="314"/>
      <c r="CK931" s="314"/>
      <c r="CL931" s="314"/>
      <c r="CM931" s="315"/>
      <c r="CN931" s="313"/>
      <c r="CO931" s="314"/>
      <c r="CP931" s="314"/>
      <c r="CQ931" s="315"/>
      <c r="CR931" s="8"/>
      <c r="CS931" s="109"/>
      <c r="CT931" s="109"/>
      <c r="CU931" s="109"/>
      <c r="CV931" s="109"/>
      <c r="CW931" s="109"/>
      <c r="CX931" s="109"/>
      <c r="CY931" s="109"/>
      <c r="CZ931" s="109"/>
      <c r="DA931" s="109"/>
    </row>
    <row r="932" spans="3:105" ht="14.25" customHeight="1" x14ac:dyDescent="0.35">
      <c r="D932" s="194" t="s">
        <v>539</v>
      </c>
      <c r="AK932" s="8"/>
      <c r="AL932" s="8"/>
      <c r="AM932" s="8"/>
      <c r="AN932" s="8"/>
      <c r="AO932" s="8"/>
      <c r="AP932" s="8"/>
      <c r="AQ932" s="8"/>
      <c r="AR932" s="8"/>
      <c r="AS932" s="8"/>
      <c r="AT932" s="8"/>
      <c r="AU932" s="8"/>
      <c r="AV932" s="8"/>
      <c r="AW932" s="8"/>
      <c r="AX932" s="90"/>
      <c r="AY932" s="515" t="s">
        <v>539</v>
      </c>
      <c r="AZ932" s="515"/>
      <c r="BA932" s="515"/>
      <c r="BB932" s="515"/>
      <c r="BC932" s="515"/>
      <c r="BD932" s="515"/>
      <c r="BE932" s="515"/>
      <c r="BF932" s="515"/>
      <c r="BG932" s="515"/>
      <c r="BH932" s="515"/>
      <c r="BI932" s="515"/>
      <c r="BJ932" s="515"/>
      <c r="BK932" s="515"/>
      <c r="BL932" s="515"/>
      <c r="BM932" s="515"/>
      <c r="BN932" s="515"/>
      <c r="BO932" s="515"/>
      <c r="BP932" s="515"/>
      <c r="BQ932" s="515"/>
      <c r="BR932" s="515"/>
      <c r="BS932" s="515"/>
      <c r="BT932" s="515"/>
      <c r="BU932" s="515"/>
      <c r="BV932" s="515"/>
      <c r="BW932" s="515"/>
      <c r="BX932" s="515"/>
      <c r="BY932" s="515"/>
      <c r="BZ932" s="515"/>
      <c r="CA932" s="515"/>
      <c r="CB932" s="515"/>
      <c r="CC932" s="515"/>
      <c r="CD932" s="515"/>
      <c r="CE932" s="515"/>
      <c r="CF932" s="515"/>
      <c r="CG932" s="515"/>
      <c r="CH932" s="515"/>
      <c r="CI932" s="515"/>
      <c r="CJ932" s="515"/>
      <c r="CK932" s="515"/>
      <c r="CL932" s="515"/>
      <c r="CM932" s="515"/>
      <c r="CN932" s="515"/>
      <c r="CO932" s="515"/>
      <c r="CP932" s="88"/>
      <c r="CQ932" s="88"/>
      <c r="CR932" s="6"/>
    </row>
    <row r="933" spans="3:105" ht="14.25" customHeight="1" x14ac:dyDescent="0.35">
      <c r="D933" s="195"/>
      <c r="AK933" s="8"/>
      <c r="AL933" s="8"/>
      <c r="AM933" s="8"/>
      <c r="AN933" s="8"/>
      <c r="AO933" s="8"/>
      <c r="AP933" s="8"/>
      <c r="AQ933" s="8"/>
      <c r="AR933" s="8"/>
      <c r="AS933" s="8"/>
      <c r="AT933" s="8"/>
      <c r="AU933" s="8"/>
      <c r="AV933" s="8"/>
      <c r="AW933" s="8"/>
      <c r="AX933" s="90"/>
      <c r="AY933" s="195"/>
      <c r="AZ933" s="195"/>
      <c r="BA933" s="195"/>
      <c r="BB933" s="195"/>
      <c r="BC933" s="195"/>
      <c r="BD933" s="195"/>
      <c r="BE933" s="195"/>
      <c r="BF933" s="195"/>
      <c r="BG933" s="195"/>
      <c r="BH933" s="195"/>
      <c r="BI933" s="195"/>
      <c r="BJ933" s="195"/>
      <c r="BK933" s="195"/>
      <c r="BL933" s="195"/>
      <c r="BM933" s="195"/>
      <c r="BN933" s="195"/>
      <c r="BO933" s="195"/>
      <c r="BP933" s="195"/>
      <c r="BQ933" s="195"/>
      <c r="BR933" s="195"/>
      <c r="BS933" s="195"/>
      <c r="BT933" s="195"/>
      <c r="BU933" s="195"/>
      <c r="BV933" s="195"/>
      <c r="BW933" s="195"/>
      <c r="BX933" s="195"/>
      <c r="BY933" s="195"/>
      <c r="BZ933" s="195"/>
      <c r="CA933" s="195"/>
      <c r="CB933" s="195"/>
      <c r="CC933" s="195"/>
      <c r="CD933" s="195"/>
      <c r="CE933" s="195"/>
      <c r="CF933" s="195"/>
      <c r="CG933" s="195"/>
      <c r="CH933" s="195"/>
      <c r="CI933" s="195"/>
      <c r="CJ933" s="195"/>
      <c r="CK933" s="195"/>
      <c r="CL933" s="195"/>
      <c r="CM933" s="195"/>
      <c r="CN933" s="195"/>
      <c r="CO933" s="195"/>
      <c r="CP933" s="88"/>
      <c r="CQ933" s="88"/>
      <c r="CR933" s="6"/>
    </row>
    <row r="934" spans="3:105" ht="14.25" customHeight="1" x14ac:dyDescent="0.35">
      <c r="C934" s="14"/>
      <c r="D934" s="344" t="s">
        <v>531</v>
      </c>
      <c r="E934" s="344"/>
      <c r="F934" s="344"/>
      <c r="G934" s="344"/>
      <c r="H934" s="344"/>
      <c r="I934" s="344"/>
      <c r="J934" s="344"/>
      <c r="K934" s="344"/>
      <c r="L934" s="344"/>
      <c r="M934" s="344"/>
      <c r="N934" s="344"/>
      <c r="O934" s="344"/>
      <c r="P934" s="344"/>
      <c r="Q934" s="344"/>
      <c r="R934" s="344"/>
      <c r="S934" s="344"/>
      <c r="T934" s="344"/>
      <c r="U934" s="344"/>
      <c r="V934" s="344"/>
      <c r="W934" s="344"/>
      <c r="X934" s="344"/>
      <c r="Y934" s="344"/>
      <c r="Z934" s="344"/>
      <c r="AA934" s="344"/>
      <c r="AB934" s="344"/>
      <c r="AC934" s="344"/>
      <c r="AD934" s="344"/>
      <c r="AE934" s="344"/>
      <c r="AF934" s="344"/>
      <c r="AG934" s="344"/>
      <c r="AH934" s="344"/>
      <c r="AI934" s="344"/>
      <c r="AJ934" s="344"/>
      <c r="AK934" s="344"/>
      <c r="AL934" s="344"/>
      <c r="AM934" s="344"/>
      <c r="AN934" s="344"/>
      <c r="AO934" s="344"/>
      <c r="AP934" s="344"/>
      <c r="AQ934" s="344"/>
      <c r="AR934" s="344"/>
      <c r="AS934" s="344"/>
      <c r="AT934" s="344"/>
      <c r="AU934" s="205"/>
      <c r="AV934" s="205"/>
      <c r="AW934" s="205"/>
      <c r="AX934" s="90"/>
      <c r="AY934" s="295" t="s">
        <v>533</v>
      </c>
      <c r="AZ934" s="295"/>
      <c r="BA934" s="295"/>
      <c r="BB934" s="295"/>
      <c r="BC934" s="295"/>
      <c r="BD934" s="295"/>
      <c r="BE934" s="295"/>
      <c r="BF934" s="295"/>
      <c r="BG934" s="295"/>
      <c r="BH934" s="295"/>
      <c r="BI934" s="295"/>
      <c r="BJ934" s="295"/>
      <c r="BK934" s="295"/>
      <c r="BL934" s="295"/>
      <c r="BM934" s="295"/>
      <c r="BN934" s="295"/>
      <c r="BO934" s="295"/>
      <c r="BP934" s="295"/>
      <c r="BQ934" s="295"/>
      <c r="BR934" s="295"/>
      <c r="BS934" s="295"/>
      <c r="BT934" s="295"/>
      <c r="BU934" s="295"/>
      <c r="BV934" s="295"/>
      <c r="BW934" s="295"/>
      <c r="BX934" s="295"/>
      <c r="BY934" s="295"/>
      <c r="BZ934" s="295"/>
      <c r="CA934" s="295"/>
      <c r="CB934" s="295"/>
      <c r="CC934" s="295"/>
      <c r="CD934" s="295"/>
      <c r="CE934" s="295"/>
      <c r="CF934" s="295"/>
      <c r="CG934" s="295"/>
      <c r="CH934" s="295"/>
      <c r="CI934" s="295"/>
      <c r="CJ934" s="295"/>
      <c r="CK934" s="295"/>
      <c r="CL934" s="295"/>
      <c r="CM934" s="295"/>
      <c r="CN934" s="295"/>
      <c r="CO934" s="295"/>
      <c r="CP934" s="295"/>
      <c r="CQ934" s="295"/>
      <c r="CR934" s="6"/>
    </row>
    <row r="935" spans="3:105" ht="14.25" customHeight="1" x14ac:dyDescent="0.35">
      <c r="C935" s="14"/>
      <c r="D935" s="344"/>
      <c r="E935" s="344"/>
      <c r="F935" s="344"/>
      <c r="G935" s="344"/>
      <c r="H935" s="344"/>
      <c r="I935" s="344"/>
      <c r="J935" s="344"/>
      <c r="K935" s="344"/>
      <c r="L935" s="344"/>
      <c r="M935" s="344"/>
      <c r="N935" s="344"/>
      <c r="O935" s="344"/>
      <c r="P935" s="344"/>
      <c r="Q935" s="344"/>
      <c r="R935" s="344"/>
      <c r="S935" s="344"/>
      <c r="T935" s="344"/>
      <c r="U935" s="344"/>
      <c r="V935" s="344"/>
      <c r="W935" s="344"/>
      <c r="X935" s="344"/>
      <c r="Y935" s="344"/>
      <c r="Z935" s="344"/>
      <c r="AA935" s="344"/>
      <c r="AB935" s="344"/>
      <c r="AC935" s="344"/>
      <c r="AD935" s="344"/>
      <c r="AE935" s="344"/>
      <c r="AF935" s="344"/>
      <c r="AG935" s="344"/>
      <c r="AH935" s="344"/>
      <c r="AI935" s="344"/>
      <c r="AJ935" s="344"/>
      <c r="AK935" s="344"/>
      <c r="AL935" s="344"/>
      <c r="AM935" s="344"/>
      <c r="AN935" s="344"/>
      <c r="AO935" s="344"/>
      <c r="AP935" s="344"/>
      <c r="AQ935" s="344"/>
      <c r="AR935" s="344"/>
      <c r="AS935" s="344"/>
      <c r="AT935" s="344"/>
      <c r="AU935" s="205"/>
      <c r="AV935" s="205"/>
      <c r="AW935" s="205"/>
      <c r="AX935" s="90"/>
      <c r="AY935" s="296"/>
      <c r="AZ935" s="296"/>
      <c r="BA935" s="296"/>
      <c r="BB935" s="296"/>
      <c r="BC935" s="296"/>
      <c r="BD935" s="296"/>
      <c r="BE935" s="296"/>
      <c r="BF935" s="296"/>
      <c r="BG935" s="296"/>
      <c r="BH935" s="296"/>
      <c r="BI935" s="296"/>
      <c r="BJ935" s="296"/>
      <c r="BK935" s="296"/>
      <c r="BL935" s="296"/>
      <c r="BM935" s="296"/>
      <c r="BN935" s="296"/>
      <c r="BO935" s="296"/>
      <c r="BP935" s="296"/>
      <c r="BQ935" s="296"/>
      <c r="BR935" s="296"/>
      <c r="BS935" s="296"/>
      <c r="BT935" s="296"/>
      <c r="BU935" s="296"/>
      <c r="BV935" s="296"/>
      <c r="BW935" s="296"/>
      <c r="BX935" s="296"/>
      <c r="BY935" s="296"/>
      <c r="BZ935" s="296"/>
      <c r="CA935" s="296"/>
      <c r="CB935" s="296"/>
      <c r="CC935" s="296"/>
      <c r="CD935" s="296"/>
      <c r="CE935" s="296"/>
      <c r="CF935" s="296"/>
      <c r="CG935" s="296"/>
      <c r="CH935" s="296"/>
      <c r="CI935" s="296"/>
      <c r="CJ935" s="296"/>
      <c r="CK935" s="296"/>
      <c r="CL935" s="296"/>
      <c r="CM935" s="296"/>
      <c r="CN935" s="296"/>
      <c r="CO935" s="296"/>
      <c r="CP935" s="296"/>
      <c r="CQ935" s="296"/>
      <c r="CR935" s="6"/>
    </row>
    <row r="936" spans="3:105" ht="14.25" customHeight="1" x14ac:dyDescent="0.35">
      <c r="C936" s="7"/>
      <c r="D936" s="392" t="s">
        <v>556</v>
      </c>
      <c r="E936" s="392"/>
      <c r="F936" s="392"/>
      <c r="G936" s="392"/>
      <c r="H936" s="392"/>
      <c r="I936" s="392"/>
      <c r="J936" s="392"/>
      <c r="K936" s="392"/>
      <c r="L936" s="392"/>
      <c r="M936" s="392"/>
      <c r="N936" s="392"/>
      <c r="O936" s="392" t="s">
        <v>554</v>
      </c>
      <c r="P936" s="392"/>
      <c r="Q936" s="392"/>
      <c r="R936" s="392"/>
      <c r="S936" s="392"/>
      <c r="T936" s="392"/>
      <c r="U936" s="392"/>
      <c r="V936" s="392"/>
      <c r="W936" s="392" t="s">
        <v>555</v>
      </c>
      <c r="X936" s="392"/>
      <c r="Y936" s="392"/>
      <c r="Z936" s="392"/>
      <c r="AA936" s="392"/>
      <c r="AB936" s="392"/>
      <c r="AC936" s="392"/>
      <c r="AD936" s="392"/>
      <c r="AE936" s="395" t="s">
        <v>553</v>
      </c>
      <c r="AF936" s="392"/>
      <c r="AG936" s="392"/>
      <c r="AH936" s="392"/>
      <c r="AI936" s="392"/>
      <c r="AJ936" s="392"/>
      <c r="AK936" s="392"/>
      <c r="AL936" s="392"/>
      <c r="AM936" s="392"/>
      <c r="AN936" s="392"/>
      <c r="AO936" s="392"/>
      <c r="AP936" s="392"/>
      <c r="AQ936" s="392"/>
      <c r="AR936" s="392"/>
      <c r="AS936" s="392"/>
      <c r="AT936" s="392"/>
      <c r="AU936" s="214"/>
      <c r="AV936" s="214"/>
      <c r="AW936" s="214"/>
      <c r="AX936" s="90"/>
      <c r="AY936" s="286" t="s">
        <v>1063</v>
      </c>
      <c r="AZ936" s="287"/>
      <c r="BA936" s="287"/>
      <c r="BB936" s="287"/>
      <c r="BC936" s="287"/>
      <c r="BD936" s="287"/>
      <c r="BE936" s="287"/>
      <c r="BF936" s="287"/>
      <c r="BG936" s="287"/>
      <c r="BH936" s="287"/>
      <c r="BI936" s="287"/>
      <c r="BJ936" s="287"/>
      <c r="BK936" s="287"/>
      <c r="BL936" s="287"/>
      <c r="BM936" s="288"/>
      <c r="BN936" s="392" t="s">
        <v>522</v>
      </c>
      <c r="BO936" s="392"/>
      <c r="BP936" s="392"/>
      <c r="BQ936" s="392"/>
      <c r="BR936" s="392"/>
      <c r="BS936" s="392"/>
      <c r="BT936" s="392"/>
      <c r="BU936" s="392" t="s">
        <v>523</v>
      </c>
      <c r="BV936" s="392"/>
      <c r="BW936" s="392"/>
      <c r="BX936" s="392"/>
      <c r="BY936" s="392"/>
      <c r="BZ936" s="392"/>
      <c r="CA936" s="392"/>
      <c r="CB936" s="393" t="s">
        <v>526</v>
      </c>
      <c r="CC936" s="394"/>
      <c r="CD936" s="394"/>
      <c r="CE936" s="394"/>
      <c r="CF936" s="394"/>
      <c r="CG936" s="394"/>
      <c r="CH936" s="394"/>
      <c r="CI936" s="394"/>
      <c r="CJ936" s="394"/>
      <c r="CK936" s="394"/>
      <c r="CL936" s="394"/>
      <c r="CM936" s="394"/>
      <c r="CN936" s="394"/>
      <c r="CO936" s="394"/>
      <c r="CP936" s="394"/>
      <c r="CQ936" s="395"/>
      <c r="CR936" s="6"/>
    </row>
    <row r="937" spans="3:105" ht="14.25" customHeight="1" x14ac:dyDescent="0.35">
      <c r="C937" s="7"/>
      <c r="D937" s="392"/>
      <c r="E937" s="392"/>
      <c r="F937" s="392"/>
      <c r="G937" s="392"/>
      <c r="H937" s="392"/>
      <c r="I937" s="392"/>
      <c r="J937" s="392"/>
      <c r="K937" s="392"/>
      <c r="L937" s="392"/>
      <c r="M937" s="392"/>
      <c r="N937" s="392"/>
      <c r="O937" s="392"/>
      <c r="P937" s="392"/>
      <c r="Q937" s="392"/>
      <c r="R937" s="392"/>
      <c r="S937" s="392"/>
      <c r="T937" s="392"/>
      <c r="U937" s="392"/>
      <c r="V937" s="392"/>
      <c r="W937" s="392"/>
      <c r="X937" s="392"/>
      <c r="Y937" s="392"/>
      <c r="Z937" s="392"/>
      <c r="AA937" s="392"/>
      <c r="AB937" s="392"/>
      <c r="AC937" s="392"/>
      <c r="AD937" s="392"/>
      <c r="AE937" s="395" t="s">
        <v>552</v>
      </c>
      <c r="AF937" s="392"/>
      <c r="AG937" s="392"/>
      <c r="AH937" s="392"/>
      <c r="AI937" s="392"/>
      <c r="AJ937" s="392"/>
      <c r="AK937" s="392"/>
      <c r="AL937" s="392"/>
      <c r="AM937" s="392" t="s">
        <v>524</v>
      </c>
      <c r="AN937" s="392"/>
      <c r="AO937" s="392"/>
      <c r="AP937" s="392"/>
      <c r="AQ937" s="392"/>
      <c r="AR937" s="392"/>
      <c r="AS937" s="392"/>
      <c r="AT937" s="392"/>
      <c r="AU937" s="214"/>
      <c r="AV937" s="214"/>
      <c r="AW937" s="214"/>
      <c r="AX937" s="90"/>
      <c r="AY937" s="289"/>
      <c r="AZ937" s="290"/>
      <c r="BA937" s="290"/>
      <c r="BB937" s="290"/>
      <c r="BC937" s="290"/>
      <c r="BD937" s="290"/>
      <c r="BE937" s="290"/>
      <c r="BF937" s="290"/>
      <c r="BG937" s="290"/>
      <c r="BH937" s="290"/>
      <c r="BI937" s="290"/>
      <c r="BJ937" s="290"/>
      <c r="BK937" s="290"/>
      <c r="BL937" s="290"/>
      <c r="BM937" s="291"/>
      <c r="BN937" s="392"/>
      <c r="BO937" s="392"/>
      <c r="BP937" s="392"/>
      <c r="BQ937" s="392"/>
      <c r="BR937" s="392"/>
      <c r="BS937" s="392"/>
      <c r="BT937" s="392"/>
      <c r="BU937" s="392"/>
      <c r="BV937" s="392"/>
      <c r="BW937" s="392"/>
      <c r="BX937" s="392"/>
      <c r="BY937" s="392"/>
      <c r="BZ937" s="392"/>
      <c r="CA937" s="392"/>
      <c r="CB937" s="393" t="s">
        <v>661</v>
      </c>
      <c r="CC937" s="394"/>
      <c r="CD937" s="395"/>
      <c r="CE937" s="393" t="s">
        <v>528</v>
      </c>
      <c r="CF937" s="394"/>
      <c r="CG937" s="394"/>
      <c r="CH937" s="394"/>
      <c r="CI937" s="394"/>
      <c r="CJ937" s="394"/>
      <c r="CK937" s="394"/>
      <c r="CL937" s="394"/>
      <c r="CM937" s="395"/>
      <c r="CN937" s="393" t="s">
        <v>529</v>
      </c>
      <c r="CO937" s="394"/>
      <c r="CP937" s="394"/>
      <c r="CQ937" s="395"/>
      <c r="CR937" s="6"/>
    </row>
    <row r="938" spans="3:105" ht="14.25" customHeight="1" x14ac:dyDescent="0.35">
      <c r="C938" s="8"/>
      <c r="D938" s="316" t="s">
        <v>967</v>
      </c>
      <c r="E938" s="316"/>
      <c r="F938" s="316"/>
      <c r="G938" s="316"/>
      <c r="H938" s="316"/>
      <c r="I938" s="316"/>
      <c r="J938" s="316"/>
      <c r="K938" s="316"/>
      <c r="L938" s="316"/>
      <c r="M938" s="316"/>
      <c r="N938" s="316"/>
      <c r="O938" s="316"/>
      <c r="P938" s="316"/>
      <c r="Q938" s="316"/>
      <c r="R938" s="316"/>
      <c r="S938" s="316"/>
      <c r="T938" s="316"/>
      <c r="U938" s="316"/>
      <c r="V938" s="316"/>
      <c r="W938" s="316"/>
      <c r="X938" s="316"/>
      <c r="Y938" s="316"/>
      <c r="Z938" s="316"/>
      <c r="AA938" s="316"/>
      <c r="AB938" s="316"/>
      <c r="AC938" s="316"/>
      <c r="AD938" s="316"/>
      <c r="AE938" s="316"/>
      <c r="AF938" s="316"/>
      <c r="AG938" s="316"/>
      <c r="AH938" s="316"/>
      <c r="AI938" s="316"/>
      <c r="AJ938" s="316"/>
      <c r="AK938" s="316"/>
      <c r="AL938" s="316"/>
      <c r="AM938" s="316"/>
      <c r="AN938" s="316"/>
      <c r="AO938" s="316"/>
      <c r="AP938" s="316"/>
      <c r="AQ938" s="316"/>
      <c r="AR938" s="316"/>
      <c r="AS938" s="316"/>
      <c r="AT938" s="316"/>
      <c r="AU938" s="218"/>
      <c r="AV938" s="218"/>
      <c r="AW938" s="218"/>
      <c r="AX938" s="90"/>
      <c r="AY938" s="717">
        <v>1248</v>
      </c>
      <c r="AZ938" s="718"/>
      <c r="BA938" s="718"/>
      <c r="BB938" s="718"/>
      <c r="BC938" s="718"/>
      <c r="BD938" s="718"/>
      <c r="BE938" s="718"/>
      <c r="BF938" s="718"/>
      <c r="BG938" s="718"/>
      <c r="BH938" s="718"/>
      <c r="BI938" s="718"/>
      <c r="BJ938" s="718"/>
      <c r="BK938" s="718"/>
      <c r="BL938" s="718"/>
      <c r="BM938" s="719"/>
      <c r="BN938" s="717">
        <v>1060</v>
      </c>
      <c r="BO938" s="718"/>
      <c r="BP938" s="718"/>
      <c r="BQ938" s="718"/>
      <c r="BR938" s="718"/>
      <c r="BS938" s="718"/>
      <c r="BT938" s="719"/>
      <c r="BU938" s="717">
        <v>188</v>
      </c>
      <c r="BV938" s="718"/>
      <c r="BW938" s="718"/>
      <c r="BX938" s="718"/>
      <c r="BY938" s="718"/>
      <c r="BZ938" s="718"/>
      <c r="CA938" s="719"/>
      <c r="CB938" s="717" t="s">
        <v>967</v>
      </c>
      <c r="CC938" s="718"/>
      <c r="CD938" s="719"/>
      <c r="CE938" s="717" t="s">
        <v>967</v>
      </c>
      <c r="CF938" s="718"/>
      <c r="CG938" s="718"/>
      <c r="CH938" s="718"/>
      <c r="CI938" s="718"/>
      <c r="CJ938" s="718"/>
      <c r="CK938" s="718"/>
      <c r="CL938" s="718"/>
      <c r="CM938" s="719"/>
      <c r="CN938" s="717">
        <v>1248</v>
      </c>
      <c r="CO938" s="718"/>
      <c r="CP938" s="718"/>
      <c r="CQ938" s="719"/>
      <c r="CR938" s="6"/>
    </row>
    <row r="939" spans="3:105" ht="14.25" customHeight="1" x14ac:dyDescent="0.35">
      <c r="C939" s="8"/>
      <c r="D939" s="316"/>
      <c r="E939" s="316"/>
      <c r="F939" s="316"/>
      <c r="G939" s="316"/>
      <c r="H939" s="316"/>
      <c r="I939" s="316"/>
      <c r="J939" s="316"/>
      <c r="K939" s="316"/>
      <c r="L939" s="316"/>
      <c r="M939" s="316"/>
      <c r="N939" s="316"/>
      <c r="O939" s="316"/>
      <c r="P939" s="316"/>
      <c r="Q939" s="316"/>
      <c r="R939" s="316"/>
      <c r="S939" s="316"/>
      <c r="T939" s="316"/>
      <c r="U939" s="316"/>
      <c r="V939" s="316"/>
      <c r="W939" s="316"/>
      <c r="X939" s="316"/>
      <c r="Y939" s="316"/>
      <c r="Z939" s="316"/>
      <c r="AA939" s="316"/>
      <c r="AB939" s="316"/>
      <c r="AC939" s="316"/>
      <c r="AD939" s="316"/>
      <c r="AE939" s="316"/>
      <c r="AF939" s="316"/>
      <c r="AG939" s="316"/>
      <c r="AH939" s="316"/>
      <c r="AI939" s="316"/>
      <c r="AJ939" s="316"/>
      <c r="AK939" s="316"/>
      <c r="AL939" s="316"/>
      <c r="AM939" s="316"/>
      <c r="AN939" s="316"/>
      <c r="AO939" s="316"/>
      <c r="AP939" s="316"/>
      <c r="AQ939" s="316"/>
      <c r="AR939" s="316"/>
      <c r="AS939" s="316"/>
      <c r="AT939" s="316"/>
      <c r="AU939" s="218"/>
      <c r="AV939" s="218"/>
      <c r="AW939" s="218"/>
      <c r="AX939" s="6"/>
      <c r="AY939" s="313"/>
      <c r="AZ939" s="314"/>
      <c r="BA939" s="314"/>
      <c r="BB939" s="314"/>
      <c r="BC939" s="314"/>
      <c r="BD939" s="314"/>
      <c r="BE939" s="314"/>
      <c r="BF939" s="314"/>
      <c r="BG939" s="314"/>
      <c r="BH939" s="314"/>
      <c r="BI939" s="314"/>
      <c r="BJ939" s="314"/>
      <c r="BK939" s="314"/>
      <c r="BL939" s="314"/>
      <c r="BM939" s="315"/>
      <c r="BN939" s="313"/>
      <c r="BO939" s="314"/>
      <c r="BP939" s="314"/>
      <c r="BQ939" s="314"/>
      <c r="BR939" s="314"/>
      <c r="BS939" s="314"/>
      <c r="BT939" s="315"/>
      <c r="BU939" s="313"/>
      <c r="BV939" s="314"/>
      <c r="BW939" s="314"/>
      <c r="BX939" s="314"/>
      <c r="BY939" s="314"/>
      <c r="BZ939" s="314"/>
      <c r="CA939" s="315"/>
      <c r="CB939" s="313"/>
      <c r="CC939" s="314"/>
      <c r="CD939" s="315"/>
      <c r="CE939" s="313"/>
      <c r="CF939" s="314"/>
      <c r="CG939" s="314"/>
      <c r="CH939" s="314"/>
      <c r="CI939" s="314"/>
      <c r="CJ939" s="314"/>
      <c r="CK939" s="314"/>
      <c r="CL939" s="314"/>
      <c r="CM939" s="315"/>
      <c r="CN939" s="313"/>
      <c r="CO939" s="314"/>
      <c r="CP939" s="314"/>
      <c r="CQ939" s="315"/>
    </row>
    <row r="940" spans="3:105" ht="14.25" customHeight="1" x14ac:dyDescent="0.35">
      <c r="C940" s="8"/>
      <c r="D940" s="316"/>
      <c r="E940" s="316"/>
      <c r="F940" s="316"/>
      <c r="G940" s="316"/>
      <c r="H940" s="316"/>
      <c r="I940" s="316"/>
      <c r="J940" s="316"/>
      <c r="K940" s="316"/>
      <c r="L940" s="316"/>
      <c r="M940" s="316"/>
      <c r="N940" s="316"/>
      <c r="O940" s="316"/>
      <c r="P940" s="316"/>
      <c r="Q940" s="316"/>
      <c r="R940" s="316"/>
      <c r="S940" s="316"/>
      <c r="T940" s="316"/>
      <c r="U940" s="316"/>
      <c r="V940" s="316"/>
      <c r="W940" s="316"/>
      <c r="X940" s="316"/>
      <c r="Y940" s="316"/>
      <c r="Z940" s="316"/>
      <c r="AA940" s="316"/>
      <c r="AB940" s="316"/>
      <c r="AC940" s="316"/>
      <c r="AD940" s="316"/>
      <c r="AE940" s="316"/>
      <c r="AF940" s="316"/>
      <c r="AG940" s="316"/>
      <c r="AH940" s="316"/>
      <c r="AI940" s="316"/>
      <c r="AJ940" s="316"/>
      <c r="AK940" s="316"/>
      <c r="AL940" s="316"/>
      <c r="AM940" s="316"/>
      <c r="AN940" s="316"/>
      <c r="AO940" s="316"/>
      <c r="AP940" s="316"/>
      <c r="AQ940" s="316"/>
      <c r="AR940" s="316"/>
      <c r="AS940" s="316"/>
      <c r="AT940" s="316"/>
      <c r="AU940" s="218"/>
      <c r="AV940" s="218"/>
      <c r="AW940" s="218"/>
      <c r="AX940" s="6"/>
      <c r="AY940" s="313"/>
      <c r="AZ940" s="314"/>
      <c r="BA940" s="314"/>
      <c r="BB940" s="314"/>
      <c r="BC940" s="314"/>
      <c r="BD940" s="314"/>
      <c r="BE940" s="314"/>
      <c r="BF940" s="314"/>
      <c r="BG940" s="314"/>
      <c r="BH940" s="314"/>
      <c r="BI940" s="314"/>
      <c r="BJ940" s="314"/>
      <c r="BK940" s="314"/>
      <c r="BL940" s="314"/>
      <c r="BM940" s="315"/>
      <c r="BN940" s="313"/>
      <c r="BO940" s="314"/>
      <c r="BP940" s="314"/>
      <c r="BQ940" s="314"/>
      <c r="BR940" s="314"/>
      <c r="BS940" s="314"/>
      <c r="BT940" s="315"/>
      <c r="BU940" s="313"/>
      <c r="BV940" s="314"/>
      <c r="BW940" s="314"/>
      <c r="BX940" s="314"/>
      <c r="BY940" s="314"/>
      <c r="BZ940" s="314"/>
      <c r="CA940" s="315"/>
      <c r="CB940" s="313"/>
      <c r="CC940" s="314"/>
      <c r="CD940" s="315"/>
      <c r="CE940" s="313"/>
      <c r="CF940" s="314"/>
      <c r="CG940" s="314"/>
      <c r="CH940" s="314"/>
      <c r="CI940" s="314"/>
      <c r="CJ940" s="314"/>
      <c r="CK940" s="314"/>
      <c r="CL940" s="314"/>
      <c r="CM940" s="315"/>
      <c r="CN940" s="313"/>
      <c r="CO940" s="314"/>
      <c r="CP940" s="314"/>
      <c r="CQ940" s="315"/>
    </row>
    <row r="941" spans="3:105" ht="14.25" customHeight="1" x14ac:dyDescent="0.35">
      <c r="C941" s="8"/>
      <c r="D941" s="316"/>
      <c r="E941" s="316"/>
      <c r="F941" s="316"/>
      <c r="G941" s="316"/>
      <c r="H941" s="316"/>
      <c r="I941" s="316"/>
      <c r="J941" s="316"/>
      <c r="K941" s="316"/>
      <c r="L941" s="316"/>
      <c r="M941" s="316"/>
      <c r="N941" s="316"/>
      <c r="O941" s="316"/>
      <c r="P941" s="316"/>
      <c r="Q941" s="316"/>
      <c r="R941" s="316"/>
      <c r="S941" s="316"/>
      <c r="T941" s="316"/>
      <c r="U941" s="316"/>
      <c r="V941" s="316"/>
      <c r="W941" s="316"/>
      <c r="X941" s="316"/>
      <c r="Y941" s="316"/>
      <c r="Z941" s="316"/>
      <c r="AA941" s="316"/>
      <c r="AB941" s="316"/>
      <c r="AC941" s="316"/>
      <c r="AD941" s="316"/>
      <c r="AE941" s="316"/>
      <c r="AF941" s="316"/>
      <c r="AG941" s="316"/>
      <c r="AH941" s="316"/>
      <c r="AI941" s="316"/>
      <c r="AJ941" s="316"/>
      <c r="AK941" s="316"/>
      <c r="AL941" s="316"/>
      <c r="AM941" s="316"/>
      <c r="AN941" s="316"/>
      <c r="AO941" s="316"/>
      <c r="AP941" s="316"/>
      <c r="AQ941" s="316"/>
      <c r="AR941" s="316"/>
      <c r="AS941" s="316"/>
      <c r="AT941" s="316"/>
      <c r="AU941" s="218"/>
      <c r="AV941" s="218"/>
      <c r="AW941" s="218"/>
      <c r="AX941" s="6"/>
      <c r="AY941" s="313"/>
      <c r="AZ941" s="314"/>
      <c r="BA941" s="314"/>
      <c r="BB941" s="314"/>
      <c r="BC941" s="314"/>
      <c r="BD941" s="314"/>
      <c r="BE941" s="314"/>
      <c r="BF941" s="314"/>
      <c r="BG941" s="314"/>
      <c r="BH941" s="314"/>
      <c r="BI941" s="314"/>
      <c r="BJ941" s="314"/>
      <c r="BK941" s="314"/>
      <c r="BL941" s="314"/>
      <c r="BM941" s="315"/>
      <c r="BN941" s="313"/>
      <c r="BO941" s="314"/>
      <c r="BP941" s="314"/>
      <c r="BQ941" s="314"/>
      <c r="BR941" s="314"/>
      <c r="BS941" s="314"/>
      <c r="BT941" s="315"/>
      <c r="BU941" s="313"/>
      <c r="BV941" s="314"/>
      <c r="BW941" s="314"/>
      <c r="BX941" s="314"/>
      <c r="BY941" s="314"/>
      <c r="BZ941" s="314"/>
      <c r="CA941" s="315"/>
      <c r="CB941" s="313"/>
      <c r="CC941" s="314"/>
      <c r="CD941" s="315"/>
      <c r="CE941" s="313"/>
      <c r="CF941" s="314"/>
      <c r="CG941" s="314"/>
      <c r="CH941" s="314"/>
      <c r="CI941" s="314"/>
      <c r="CJ941" s="314"/>
      <c r="CK941" s="314"/>
      <c r="CL941" s="314"/>
      <c r="CM941" s="315"/>
      <c r="CN941" s="313"/>
      <c r="CO941" s="314"/>
      <c r="CP941" s="314"/>
      <c r="CQ941" s="315"/>
    </row>
    <row r="942" spans="3:105" ht="14.25" customHeight="1" x14ac:dyDescent="0.35">
      <c r="C942" s="8"/>
      <c r="D942" s="316"/>
      <c r="E942" s="316"/>
      <c r="F942" s="316"/>
      <c r="G942" s="316"/>
      <c r="H942" s="316"/>
      <c r="I942" s="316"/>
      <c r="J942" s="316"/>
      <c r="K942" s="316"/>
      <c r="L942" s="316"/>
      <c r="M942" s="316"/>
      <c r="N942" s="316"/>
      <c r="O942" s="316"/>
      <c r="P942" s="316"/>
      <c r="Q942" s="316"/>
      <c r="R942" s="316"/>
      <c r="S942" s="316"/>
      <c r="T942" s="316"/>
      <c r="U942" s="316"/>
      <c r="V942" s="316"/>
      <c r="W942" s="316"/>
      <c r="X942" s="316"/>
      <c r="Y942" s="316"/>
      <c r="Z942" s="316"/>
      <c r="AA942" s="316"/>
      <c r="AB942" s="316"/>
      <c r="AC942" s="316"/>
      <c r="AD942" s="316"/>
      <c r="AE942" s="316"/>
      <c r="AF942" s="316"/>
      <c r="AG942" s="316"/>
      <c r="AH942" s="316"/>
      <c r="AI942" s="316"/>
      <c r="AJ942" s="316"/>
      <c r="AK942" s="316"/>
      <c r="AL942" s="316"/>
      <c r="AM942" s="316"/>
      <c r="AN942" s="316"/>
      <c r="AO942" s="316"/>
      <c r="AP942" s="316"/>
      <c r="AQ942" s="316"/>
      <c r="AR942" s="316"/>
      <c r="AS942" s="316"/>
      <c r="AT942" s="316"/>
      <c r="AU942" s="218"/>
      <c r="AV942" s="218"/>
      <c r="AW942" s="218"/>
      <c r="AX942" s="6"/>
      <c r="AY942" s="313"/>
      <c r="AZ942" s="314"/>
      <c r="BA942" s="314"/>
      <c r="BB942" s="314"/>
      <c r="BC942" s="314"/>
      <c r="BD942" s="314"/>
      <c r="BE942" s="314"/>
      <c r="BF942" s="314"/>
      <c r="BG942" s="314"/>
      <c r="BH942" s="314"/>
      <c r="BI942" s="314"/>
      <c r="BJ942" s="314"/>
      <c r="BK942" s="314"/>
      <c r="BL942" s="314"/>
      <c r="BM942" s="315"/>
      <c r="BN942" s="313"/>
      <c r="BO942" s="314"/>
      <c r="BP942" s="314"/>
      <c r="BQ942" s="314"/>
      <c r="BR942" s="314"/>
      <c r="BS942" s="314"/>
      <c r="BT942" s="315"/>
      <c r="BU942" s="313"/>
      <c r="BV942" s="314"/>
      <c r="BW942" s="314"/>
      <c r="BX942" s="314"/>
      <c r="BY942" s="314"/>
      <c r="BZ942" s="314"/>
      <c r="CA942" s="315"/>
      <c r="CB942" s="313"/>
      <c r="CC942" s="314"/>
      <c r="CD942" s="315"/>
      <c r="CE942" s="313"/>
      <c r="CF942" s="314"/>
      <c r="CG942" s="314"/>
      <c r="CH942" s="314"/>
      <c r="CI942" s="314"/>
      <c r="CJ942" s="314"/>
      <c r="CK942" s="314"/>
      <c r="CL942" s="314"/>
      <c r="CM942" s="315"/>
      <c r="CN942" s="313"/>
      <c r="CO942" s="314"/>
      <c r="CP942" s="314"/>
      <c r="CQ942" s="315"/>
    </row>
    <row r="943" spans="3:105" ht="14.25" customHeight="1" x14ac:dyDescent="0.35">
      <c r="C943" s="8"/>
      <c r="D943" s="515" t="s">
        <v>539</v>
      </c>
      <c r="E943" s="515"/>
      <c r="F943" s="515"/>
      <c r="G943" s="515"/>
      <c r="H943" s="515"/>
      <c r="I943" s="515"/>
      <c r="J943" s="515"/>
      <c r="K943" s="515"/>
      <c r="L943" s="515"/>
      <c r="M943" s="515"/>
      <c r="N943" s="515"/>
      <c r="O943" s="515"/>
      <c r="P943" s="515"/>
      <c r="Q943" s="515"/>
      <c r="R943" s="515"/>
      <c r="S943" s="515"/>
      <c r="T943" s="515"/>
      <c r="U943" s="515"/>
      <c r="V943" s="515"/>
      <c r="W943" s="515"/>
      <c r="X943" s="515"/>
      <c r="Y943" s="515"/>
      <c r="Z943" s="515"/>
      <c r="AA943" s="515"/>
      <c r="AB943" s="515"/>
      <c r="AC943" s="515"/>
      <c r="AD943" s="515"/>
      <c r="AE943" s="515"/>
      <c r="AF943" s="515"/>
      <c r="AG943" s="515"/>
      <c r="AH943" s="515"/>
      <c r="AI943" s="515"/>
      <c r="AJ943" s="515"/>
      <c r="AK943" s="720"/>
      <c r="AL943" s="720"/>
      <c r="AM943" s="720"/>
      <c r="AN943" s="720"/>
      <c r="AO943" s="720"/>
      <c r="AP943" s="720"/>
      <c r="AQ943" s="720"/>
      <c r="AR943" s="720"/>
      <c r="AS943" s="720"/>
      <c r="AT943" s="720"/>
      <c r="AU943" s="233"/>
      <c r="AV943" s="233"/>
      <c r="AW943" s="233"/>
      <c r="AX943" s="6"/>
      <c r="AY943" s="515" t="s">
        <v>539</v>
      </c>
      <c r="AZ943" s="515"/>
      <c r="BA943" s="515"/>
      <c r="BB943" s="515"/>
      <c r="BC943" s="515"/>
      <c r="BD943" s="515"/>
      <c r="BE943" s="515"/>
      <c r="BF943" s="515"/>
      <c r="BG943" s="515"/>
      <c r="BH943" s="515"/>
      <c r="BI943" s="515"/>
      <c r="BJ943" s="515"/>
      <c r="BK943" s="515"/>
      <c r="BL943" s="515"/>
      <c r="BM943" s="515"/>
      <c r="BN943" s="515"/>
      <c r="BO943" s="515"/>
      <c r="BP943" s="515"/>
      <c r="BQ943" s="515"/>
      <c r="BR943" s="515"/>
      <c r="BS943" s="515"/>
      <c r="BT943" s="515"/>
      <c r="BU943" s="515"/>
      <c r="BV943" s="515"/>
      <c r="BW943" s="515"/>
      <c r="BX943" s="515"/>
      <c r="BY943" s="515"/>
      <c r="BZ943" s="515"/>
      <c r="CA943" s="515"/>
      <c r="CB943" s="515"/>
      <c r="CC943" s="515"/>
      <c r="CD943" s="515"/>
      <c r="CE943" s="515"/>
      <c r="CF943" s="515"/>
      <c r="CG943" s="515"/>
      <c r="CH943" s="515"/>
      <c r="CI943" s="515"/>
      <c r="CJ943" s="515"/>
      <c r="CK943" s="515"/>
      <c r="CL943" s="515"/>
      <c r="CM943" s="515"/>
      <c r="CN943" s="515"/>
      <c r="CO943" s="515"/>
      <c r="CP943" s="88"/>
      <c r="CQ943" s="88"/>
    </row>
    <row r="944" spans="3:105" ht="14.25" customHeight="1" x14ac:dyDescent="0.35">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196"/>
      <c r="AG944" s="196"/>
      <c r="AH944" s="196"/>
      <c r="AI944" s="196"/>
      <c r="AJ944" s="196"/>
      <c r="AK944" s="196"/>
      <c r="AL944" s="196"/>
      <c r="AM944" s="196"/>
      <c r="AN944" s="8"/>
      <c r="AO944" s="8"/>
      <c r="AP944" s="8"/>
      <c r="AQ944" s="8"/>
      <c r="AR944" s="8"/>
      <c r="AS944" s="8"/>
      <c r="AT944" s="8"/>
      <c r="AU944" s="8"/>
      <c r="AV944" s="8"/>
      <c r="AW944" s="8"/>
      <c r="AX944" s="6"/>
      <c r="AY944" s="6"/>
      <c r="AZ944" s="6"/>
      <c r="BA944" s="6"/>
      <c r="BB944" s="6"/>
      <c r="BC944" s="6"/>
      <c r="BD944" s="6"/>
      <c r="BE944" s="6"/>
      <c r="BF944" s="6"/>
      <c r="BG944" s="6"/>
      <c r="BH944" s="6"/>
      <c r="BI944" s="6"/>
      <c r="BJ944" s="6"/>
      <c r="BK944" s="6"/>
      <c r="BL944" s="6"/>
      <c r="BM944" s="6"/>
      <c r="BN944" s="6"/>
      <c r="BO944" s="6"/>
      <c r="BP944" s="6"/>
      <c r="BQ944" s="6"/>
      <c r="BR944" s="6"/>
      <c r="BS944" s="6"/>
      <c r="BT944" s="6"/>
      <c r="BU944" s="6"/>
      <c r="BV944" s="6"/>
      <c r="BW944" s="6"/>
      <c r="BX944" s="6"/>
      <c r="BY944" s="6"/>
      <c r="BZ944" s="6"/>
      <c r="CA944" s="6"/>
      <c r="CB944" s="6"/>
      <c r="CC944" s="6"/>
      <c r="CD944" s="6"/>
      <c r="CE944" s="6"/>
      <c r="CF944" s="6"/>
      <c r="CG944" s="6"/>
      <c r="CH944" s="6"/>
      <c r="CI944" s="6"/>
      <c r="CJ944" s="6"/>
      <c r="CK944" s="6"/>
      <c r="CL944" s="6"/>
      <c r="CM944" s="6"/>
      <c r="CN944" s="6"/>
      <c r="CO944" s="6"/>
      <c r="CP944" s="6"/>
      <c r="CQ944" s="6"/>
    </row>
    <row r="945" spans="4:98" ht="14.25" customHeight="1" x14ac:dyDescent="0.35">
      <c r="D945" s="321" t="s">
        <v>534</v>
      </c>
      <c r="E945" s="321"/>
      <c r="F945" s="321"/>
      <c r="G945" s="321"/>
      <c r="H945" s="321"/>
      <c r="I945" s="321"/>
      <c r="J945" s="321"/>
      <c r="K945" s="321"/>
      <c r="L945" s="321"/>
      <c r="M945" s="321"/>
      <c r="N945" s="321"/>
      <c r="O945" s="321"/>
      <c r="P945" s="321"/>
      <c r="Q945" s="321"/>
      <c r="R945" s="321"/>
      <c r="S945" s="321"/>
      <c r="T945" s="321"/>
      <c r="U945" s="321"/>
      <c r="V945" s="321"/>
      <c r="W945" s="321"/>
      <c r="X945" s="321"/>
      <c r="Y945" s="321"/>
      <c r="Z945" s="321"/>
      <c r="AA945" s="321"/>
      <c r="AB945" s="321"/>
      <c r="AC945" s="321"/>
      <c r="AD945" s="321"/>
      <c r="AE945" s="321"/>
      <c r="AF945" s="321"/>
      <c r="AG945" s="321"/>
      <c r="AH945" s="321"/>
      <c r="AI945" s="321"/>
      <c r="AJ945" s="321"/>
      <c r="AK945" s="321"/>
      <c r="AL945" s="321"/>
      <c r="AM945" s="321"/>
      <c r="AN945" s="321"/>
      <c r="AO945" s="321"/>
      <c r="AP945" s="321"/>
      <c r="AQ945" s="321"/>
      <c r="AR945" s="321"/>
      <c r="AS945" s="321"/>
      <c r="AT945" s="321"/>
      <c r="AU945" s="217"/>
      <c r="AV945" s="217"/>
      <c r="AW945" s="217"/>
      <c r="AX945" s="6"/>
      <c r="AY945" s="321" t="s">
        <v>538</v>
      </c>
      <c r="AZ945" s="321"/>
      <c r="BA945" s="321"/>
      <c r="BB945" s="321"/>
      <c r="BC945" s="321"/>
      <c r="BD945" s="321"/>
      <c r="BE945" s="321"/>
      <c r="BF945" s="321"/>
      <c r="BG945" s="321"/>
      <c r="BH945" s="321"/>
      <c r="BI945" s="321"/>
      <c r="BJ945" s="321"/>
      <c r="BK945" s="321"/>
      <c r="BL945" s="321"/>
      <c r="BM945" s="321"/>
      <c r="BN945" s="321"/>
      <c r="BO945" s="321"/>
      <c r="BP945" s="321"/>
      <c r="BQ945" s="321"/>
      <c r="BR945" s="321"/>
      <c r="BS945" s="321"/>
      <c r="BT945" s="321"/>
      <c r="BU945" s="321"/>
      <c r="BV945" s="321"/>
      <c r="BW945" s="321"/>
      <c r="BX945" s="321"/>
      <c r="BY945" s="321"/>
      <c r="BZ945" s="321"/>
      <c r="CA945" s="321"/>
      <c r="CB945" s="321"/>
      <c r="CC945" s="321"/>
      <c r="CD945" s="321"/>
      <c r="CE945" s="321"/>
      <c r="CF945" s="321"/>
      <c r="CG945" s="321"/>
      <c r="CH945" s="321"/>
      <c r="CI945" s="321"/>
      <c r="CJ945" s="321"/>
      <c r="CK945" s="321"/>
      <c r="CL945" s="321"/>
      <c r="CM945" s="321"/>
      <c r="CN945" s="321"/>
      <c r="CO945" s="321"/>
      <c r="CP945" s="321"/>
      <c r="CQ945" s="321"/>
    </row>
    <row r="946" spans="4:98" ht="14.25" customHeight="1" x14ac:dyDescent="0.35">
      <c r="D946" s="322"/>
      <c r="E946" s="322"/>
      <c r="F946" s="322"/>
      <c r="G946" s="322"/>
      <c r="H946" s="322"/>
      <c r="I946" s="322"/>
      <c r="J946" s="322"/>
      <c r="K946" s="322"/>
      <c r="L946" s="322"/>
      <c r="M946" s="322"/>
      <c r="N946" s="322"/>
      <c r="O946" s="322"/>
      <c r="P946" s="322"/>
      <c r="Q946" s="322"/>
      <c r="R946" s="322"/>
      <c r="S946" s="322"/>
      <c r="T946" s="322"/>
      <c r="U946" s="322"/>
      <c r="V946" s="322"/>
      <c r="W946" s="322"/>
      <c r="X946" s="322"/>
      <c r="Y946" s="322"/>
      <c r="Z946" s="322"/>
      <c r="AA946" s="322"/>
      <c r="AB946" s="322"/>
      <c r="AC946" s="322"/>
      <c r="AD946" s="322"/>
      <c r="AE946" s="322"/>
      <c r="AF946" s="322"/>
      <c r="AG946" s="322"/>
      <c r="AH946" s="322"/>
      <c r="AI946" s="322"/>
      <c r="AJ946" s="322"/>
      <c r="AK946" s="322"/>
      <c r="AL946" s="322"/>
      <c r="AM946" s="322"/>
      <c r="AN946" s="322"/>
      <c r="AO946" s="322"/>
      <c r="AP946" s="322"/>
      <c r="AQ946" s="322"/>
      <c r="AR946" s="322"/>
      <c r="AS946" s="322"/>
      <c r="AT946" s="322"/>
      <c r="AU946" s="217"/>
      <c r="AV946" s="217"/>
      <c r="AW946" s="217"/>
      <c r="AX946" s="6"/>
      <c r="AY946" s="322"/>
      <c r="AZ946" s="322"/>
      <c r="BA946" s="322"/>
      <c r="BB946" s="322"/>
      <c r="BC946" s="322"/>
      <c r="BD946" s="322"/>
      <c r="BE946" s="322"/>
      <c r="BF946" s="322"/>
      <c r="BG946" s="322"/>
      <c r="BH946" s="322"/>
      <c r="BI946" s="322"/>
      <c r="BJ946" s="322"/>
      <c r="BK946" s="322"/>
      <c r="BL946" s="322"/>
      <c r="BM946" s="322"/>
      <c r="BN946" s="322"/>
      <c r="BO946" s="322"/>
      <c r="BP946" s="322"/>
      <c r="BQ946" s="322"/>
      <c r="BR946" s="322"/>
      <c r="BS946" s="322"/>
      <c r="BT946" s="322"/>
      <c r="BU946" s="322"/>
      <c r="BV946" s="322"/>
      <c r="BW946" s="322"/>
      <c r="BX946" s="322"/>
      <c r="BY946" s="322"/>
      <c r="BZ946" s="322"/>
      <c r="CA946" s="322"/>
      <c r="CB946" s="322"/>
      <c r="CC946" s="322"/>
      <c r="CD946" s="322"/>
      <c r="CE946" s="322"/>
      <c r="CF946" s="322"/>
      <c r="CG946" s="322"/>
      <c r="CH946" s="322"/>
      <c r="CI946" s="322"/>
      <c r="CJ946" s="322"/>
      <c r="CK946" s="322"/>
      <c r="CL946" s="322"/>
      <c r="CM946" s="322"/>
      <c r="CN946" s="322"/>
      <c r="CO946" s="322"/>
      <c r="CP946" s="322"/>
      <c r="CQ946" s="322"/>
    </row>
    <row r="947" spans="4:98" ht="14.25" customHeight="1" x14ac:dyDescent="0.35">
      <c r="D947" s="392" t="s">
        <v>535</v>
      </c>
      <c r="E947" s="392"/>
      <c r="F947" s="392"/>
      <c r="G947" s="392"/>
      <c r="H947" s="392"/>
      <c r="I947" s="392"/>
      <c r="J947" s="392"/>
      <c r="K947" s="392"/>
      <c r="L947" s="392"/>
      <c r="M947" s="392"/>
      <c r="N947" s="392"/>
      <c r="O947" s="392"/>
      <c r="P947" s="392"/>
      <c r="Q947" s="392"/>
      <c r="R947" s="392"/>
      <c r="S947" s="392"/>
      <c r="T947" s="392"/>
      <c r="U947" s="392"/>
      <c r="V947" s="392"/>
      <c r="W947" s="392"/>
      <c r="X947" s="392"/>
      <c r="Y947" s="392" t="s">
        <v>557</v>
      </c>
      <c r="Z947" s="392"/>
      <c r="AA947" s="392"/>
      <c r="AB947" s="392"/>
      <c r="AC947" s="392"/>
      <c r="AD947" s="392"/>
      <c r="AE947" s="392"/>
      <c r="AF947" s="392"/>
      <c r="AG947" s="392"/>
      <c r="AH947" s="392"/>
      <c r="AI947" s="392"/>
      <c r="AJ947" s="392"/>
      <c r="AK947" s="392"/>
      <c r="AL947" s="392"/>
      <c r="AM947" s="392"/>
      <c r="AN947" s="392"/>
      <c r="AO947" s="392"/>
      <c r="AP947" s="392"/>
      <c r="AQ947" s="392"/>
      <c r="AR947" s="392"/>
      <c r="AS947" s="392"/>
      <c r="AT947" s="392"/>
      <c r="AU947" s="214"/>
      <c r="AV947" s="214"/>
      <c r="AW947" s="214"/>
      <c r="AX947" s="6"/>
      <c r="AY947" s="286" t="s">
        <v>537</v>
      </c>
      <c r="AZ947" s="287"/>
      <c r="BA947" s="287"/>
      <c r="BB947" s="287"/>
      <c r="BC947" s="287"/>
      <c r="BD947" s="287"/>
      <c r="BE947" s="287"/>
      <c r="BF947" s="287"/>
      <c r="BG947" s="287"/>
      <c r="BH947" s="287"/>
      <c r="BI947" s="287"/>
      <c r="BJ947" s="287"/>
      <c r="BK947" s="287"/>
      <c r="BL947" s="287"/>
      <c r="BM947" s="287"/>
      <c r="BN947" s="287"/>
      <c r="BO947" s="287"/>
      <c r="BP947" s="287"/>
      <c r="BQ947" s="287"/>
      <c r="BR947" s="287"/>
      <c r="BS947" s="288"/>
      <c r="BT947" s="392" t="s">
        <v>121</v>
      </c>
      <c r="BU947" s="392"/>
      <c r="BV947" s="392"/>
      <c r="BW947" s="392"/>
      <c r="BX947" s="392"/>
      <c r="BY947" s="392"/>
      <c r="BZ947" s="392"/>
      <c r="CA947" s="392"/>
      <c r="CB947" s="392" t="s">
        <v>526</v>
      </c>
      <c r="CC947" s="392"/>
      <c r="CD947" s="392"/>
      <c r="CE947" s="392"/>
      <c r="CF947" s="392"/>
      <c r="CG947" s="392"/>
      <c r="CH947" s="392"/>
      <c r="CI947" s="392"/>
      <c r="CJ947" s="392"/>
      <c r="CK947" s="392"/>
      <c r="CL947" s="392"/>
      <c r="CM947" s="392"/>
      <c r="CN947" s="392"/>
      <c r="CO947" s="392"/>
      <c r="CP947" s="392"/>
      <c r="CQ947" s="392"/>
    </row>
    <row r="948" spans="4:98" ht="14.25" customHeight="1" x14ac:dyDescent="0.35">
      <c r="D948" s="392"/>
      <c r="E948" s="392"/>
      <c r="F948" s="392"/>
      <c r="G948" s="392"/>
      <c r="H948" s="392"/>
      <c r="I948" s="392"/>
      <c r="J948" s="392"/>
      <c r="K948" s="392"/>
      <c r="L948" s="392"/>
      <c r="M948" s="392"/>
      <c r="N948" s="392"/>
      <c r="O948" s="392"/>
      <c r="P948" s="392"/>
      <c r="Q948" s="392"/>
      <c r="R948" s="392"/>
      <c r="S948" s="392"/>
      <c r="T948" s="392"/>
      <c r="U948" s="392"/>
      <c r="V948" s="392"/>
      <c r="W948" s="392"/>
      <c r="X948" s="392"/>
      <c r="Y948" s="392" t="s">
        <v>558</v>
      </c>
      <c r="Z948" s="392"/>
      <c r="AA948" s="392"/>
      <c r="AB948" s="392"/>
      <c r="AC948" s="392"/>
      <c r="AD948" s="392"/>
      <c r="AE948" s="392"/>
      <c r="AF948" s="392"/>
      <c r="AG948" s="392"/>
      <c r="AH948" s="392"/>
      <c r="AI948" s="392"/>
      <c r="AJ948" s="392" t="s">
        <v>536</v>
      </c>
      <c r="AK948" s="392"/>
      <c r="AL948" s="392"/>
      <c r="AM948" s="392"/>
      <c r="AN948" s="392"/>
      <c r="AO948" s="392"/>
      <c r="AP948" s="392"/>
      <c r="AQ948" s="392"/>
      <c r="AR948" s="392"/>
      <c r="AS948" s="392"/>
      <c r="AT948" s="392"/>
      <c r="AU948" s="214"/>
      <c r="AV948" s="214"/>
      <c r="AW948" s="214"/>
      <c r="AX948" s="6"/>
      <c r="AY948" s="289"/>
      <c r="AZ948" s="290"/>
      <c r="BA948" s="290"/>
      <c r="BB948" s="290"/>
      <c r="BC948" s="290"/>
      <c r="BD948" s="290"/>
      <c r="BE948" s="290"/>
      <c r="BF948" s="290"/>
      <c r="BG948" s="290"/>
      <c r="BH948" s="290"/>
      <c r="BI948" s="290"/>
      <c r="BJ948" s="290"/>
      <c r="BK948" s="290"/>
      <c r="BL948" s="290"/>
      <c r="BM948" s="290"/>
      <c r="BN948" s="290"/>
      <c r="BO948" s="290"/>
      <c r="BP948" s="290"/>
      <c r="BQ948" s="290"/>
      <c r="BR948" s="290"/>
      <c r="BS948" s="291"/>
      <c r="BT948" s="392"/>
      <c r="BU948" s="392"/>
      <c r="BV948" s="392"/>
      <c r="BW948" s="392"/>
      <c r="BX948" s="392"/>
      <c r="BY948" s="392"/>
      <c r="BZ948" s="392"/>
      <c r="CA948" s="392"/>
      <c r="CB948" s="392"/>
      <c r="CC948" s="392"/>
      <c r="CD948" s="392"/>
      <c r="CE948" s="392"/>
      <c r="CF948" s="392"/>
      <c r="CG948" s="392"/>
      <c r="CH948" s="392"/>
      <c r="CI948" s="392"/>
      <c r="CJ948" s="392"/>
      <c r="CK948" s="392"/>
      <c r="CL948" s="392"/>
      <c r="CM948" s="392"/>
      <c r="CN948" s="392"/>
      <c r="CO948" s="392"/>
      <c r="CP948" s="392"/>
      <c r="CQ948" s="392"/>
    </row>
    <row r="949" spans="4:98" ht="14.25" customHeight="1" x14ac:dyDescent="0.35">
      <c r="D949" s="721">
        <v>2200</v>
      </c>
      <c r="E949" s="721"/>
      <c r="F949" s="721"/>
      <c r="G949" s="721"/>
      <c r="H949" s="721"/>
      <c r="I949" s="721"/>
      <c r="J949" s="721"/>
      <c r="K949" s="721"/>
      <c r="L949" s="721"/>
      <c r="M949" s="721"/>
      <c r="N949" s="721"/>
      <c r="O949" s="721"/>
      <c r="P949" s="721"/>
      <c r="Q949" s="721"/>
      <c r="R949" s="721"/>
      <c r="S949" s="721"/>
      <c r="T949" s="721"/>
      <c r="U949" s="721"/>
      <c r="V949" s="721"/>
      <c r="W949" s="721"/>
      <c r="X949" s="721"/>
      <c r="Y949" s="721">
        <v>880</v>
      </c>
      <c r="Z949" s="721"/>
      <c r="AA949" s="721"/>
      <c r="AB949" s="721"/>
      <c r="AC949" s="721"/>
      <c r="AD949" s="721"/>
      <c r="AE949" s="721"/>
      <c r="AF949" s="721"/>
      <c r="AG949" s="721"/>
      <c r="AH949" s="721"/>
      <c r="AI949" s="721"/>
      <c r="AJ949" s="721">
        <v>1320</v>
      </c>
      <c r="AK949" s="721"/>
      <c r="AL949" s="721"/>
      <c r="AM949" s="721"/>
      <c r="AN949" s="721"/>
      <c r="AO949" s="721"/>
      <c r="AP949" s="721"/>
      <c r="AQ949" s="721"/>
      <c r="AR949" s="721"/>
      <c r="AS949" s="721"/>
      <c r="AT949" s="721"/>
      <c r="AU949" s="270"/>
      <c r="AV949" s="270"/>
      <c r="AW949" s="270"/>
      <c r="AX949" s="6"/>
      <c r="AY949" s="313" t="s">
        <v>998</v>
      </c>
      <c r="AZ949" s="314"/>
      <c r="BA949" s="314"/>
      <c r="BB949" s="314"/>
      <c r="BC949" s="314"/>
      <c r="BD949" s="314"/>
      <c r="BE949" s="314"/>
      <c r="BF949" s="314"/>
      <c r="BG949" s="314"/>
      <c r="BH949" s="314"/>
      <c r="BI949" s="314"/>
      <c r="BJ949" s="314"/>
      <c r="BK949" s="314"/>
      <c r="BL949" s="314"/>
      <c r="BM949" s="314"/>
      <c r="BN949" s="314"/>
      <c r="BO949" s="314"/>
      <c r="BP949" s="314"/>
      <c r="BQ949" s="314"/>
      <c r="BR949" s="314"/>
      <c r="BS949" s="315"/>
      <c r="BT949" s="335">
        <v>117</v>
      </c>
      <c r="BU949" s="335"/>
      <c r="BV949" s="335"/>
      <c r="BW949" s="335"/>
      <c r="BX949" s="335"/>
      <c r="BY949" s="335"/>
      <c r="BZ949" s="335"/>
      <c r="CA949" s="335"/>
      <c r="CB949" s="335" t="s">
        <v>999</v>
      </c>
      <c r="CC949" s="335"/>
      <c r="CD949" s="335"/>
      <c r="CE949" s="335"/>
      <c r="CF949" s="335"/>
      <c r="CG949" s="335"/>
      <c r="CH949" s="335"/>
      <c r="CI949" s="335"/>
      <c r="CJ949" s="335"/>
      <c r="CK949" s="335"/>
      <c r="CL949" s="335"/>
      <c r="CM949" s="335"/>
      <c r="CN949" s="335"/>
      <c r="CO949" s="335"/>
      <c r="CP949" s="335"/>
      <c r="CQ949" s="335"/>
    </row>
    <row r="950" spans="4:98" ht="14.25" customHeight="1" x14ac:dyDescent="0.35">
      <c r="D950" s="316"/>
      <c r="E950" s="316"/>
      <c r="F950" s="316"/>
      <c r="G950" s="316"/>
      <c r="H950" s="316"/>
      <c r="I950" s="316"/>
      <c r="J950" s="316"/>
      <c r="K950" s="316"/>
      <c r="L950" s="316"/>
      <c r="M950" s="316"/>
      <c r="N950" s="316"/>
      <c r="O950" s="316"/>
      <c r="P950" s="316"/>
      <c r="Q950" s="316"/>
      <c r="R950" s="316"/>
      <c r="S950" s="316"/>
      <c r="T950" s="316"/>
      <c r="U950" s="316"/>
      <c r="V950" s="316"/>
      <c r="W950" s="316"/>
      <c r="X950" s="316"/>
      <c r="Y950" s="316"/>
      <c r="Z950" s="316"/>
      <c r="AA950" s="316"/>
      <c r="AB950" s="316"/>
      <c r="AC950" s="316"/>
      <c r="AD950" s="316"/>
      <c r="AE950" s="316"/>
      <c r="AF950" s="316"/>
      <c r="AG950" s="316"/>
      <c r="AH950" s="316"/>
      <c r="AI950" s="316"/>
      <c r="AJ950" s="316"/>
      <c r="AK950" s="316"/>
      <c r="AL950" s="316"/>
      <c r="AM950" s="316"/>
      <c r="AN950" s="316"/>
      <c r="AO950" s="316"/>
      <c r="AP950" s="316"/>
      <c r="AQ950" s="316"/>
      <c r="AR950" s="316"/>
      <c r="AS950" s="316"/>
      <c r="AT950" s="316"/>
      <c r="AU950" s="218"/>
      <c r="AV950" s="218"/>
      <c r="AW950" s="218"/>
      <c r="AY950" s="313" t="s">
        <v>1000</v>
      </c>
      <c r="AZ950" s="314"/>
      <c r="BA950" s="314"/>
      <c r="BB950" s="314"/>
      <c r="BC950" s="314"/>
      <c r="BD950" s="314"/>
      <c r="BE950" s="314"/>
      <c r="BF950" s="314"/>
      <c r="BG950" s="314"/>
      <c r="BH950" s="314"/>
      <c r="BI950" s="314"/>
      <c r="BJ950" s="314"/>
      <c r="BK950" s="314"/>
      <c r="BL950" s="314"/>
      <c r="BM950" s="314"/>
      <c r="BN950" s="314"/>
      <c r="BO950" s="314"/>
      <c r="BP950" s="314"/>
      <c r="BQ950" s="314"/>
      <c r="BR950" s="314"/>
      <c r="BS950" s="315"/>
      <c r="BT950" s="335">
        <v>6</v>
      </c>
      <c r="BU950" s="335"/>
      <c r="BV950" s="335"/>
      <c r="BW950" s="335"/>
      <c r="BX950" s="335"/>
      <c r="BY950" s="335"/>
      <c r="BZ950" s="335"/>
      <c r="CA950" s="335"/>
      <c r="CB950" s="335" t="s">
        <v>1001</v>
      </c>
      <c r="CC950" s="335"/>
      <c r="CD950" s="335"/>
      <c r="CE950" s="335"/>
      <c r="CF950" s="335"/>
      <c r="CG950" s="335"/>
      <c r="CH950" s="335"/>
      <c r="CI950" s="335"/>
      <c r="CJ950" s="335"/>
      <c r="CK950" s="335"/>
      <c r="CL950" s="335"/>
      <c r="CM950" s="335"/>
      <c r="CN950" s="335"/>
      <c r="CO950" s="335"/>
      <c r="CP950" s="335"/>
      <c r="CQ950" s="335"/>
    </row>
    <row r="951" spans="4:98" ht="14.25" customHeight="1" x14ac:dyDescent="0.35">
      <c r="D951" s="316"/>
      <c r="E951" s="316"/>
      <c r="F951" s="316"/>
      <c r="G951" s="316"/>
      <c r="H951" s="316"/>
      <c r="I951" s="316"/>
      <c r="J951" s="316"/>
      <c r="K951" s="316"/>
      <c r="L951" s="316"/>
      <c r="M951" s="316"/>
      <c r="N951" s="316"/>
      <c r="O951" s="316"/>
      <c r="P951" s="316"/>
      <c r="Q951" s="316"/>
      <c r="R951" s="316"/>
      <c r="S951" s="316"/>
      <c r="T951" s="316"/>
      <c r="U951" s="316"/>
      <c r="V951" s="316"/>
      <c r="W951" s="316"/>
      <c r="X951" s="316"/>
      <c r="Y951" s="316"/>
      <c r="Z951" s="316"/>
      <c r="AA951" s="316"/>
      <c r="AB951" s="316"/>
      <c r="AC951" s="316"/>
      <c r="AD951" s="316"/>
      <c r="AE951" s="316"/>
      <c r="AF951" s="316"/>
      <c r="AG951" s="316"/>
      <c r="AH951" s="316"/>
      <c r="AI951" s="316"/>
      <c r="AJ951" s="316"/>
      <c r="AK951" s="316"/>
      <c r="AL951" s="316"/>
      <c r="AM951" s="316"/>
      <c r="AN951" s="316"/>
      <c r="AO951" s="316"/>
      <c r="AP951" s="316"/>
      <c r="AQ951" s="316"/>
      <c r="AR951" s="316"/>
      <c r="AS951" s="316"/>
      <c r="AT951" s="316"/>
      <c r="AU951" s="218"/>
      <c r="AV951" s="218"/>
      <c r="AW951" s="218"/>
      <c r="AY951" s="313" t="s">
        <v>1002</v>
      </c>
      <c r="AZ951" s="314"/>
      <c r="BA951" s="314"/>
      <c r="BB951" s="314"/>
      <c r="BC951" s="314"/>
      <c r="BD951" s="314"/>
      <c r="BE951" s="314"/>
      <c r="BF951" s="314"/>
      <c r="BG951" s="314"/>
      <c r="BH951" s="314"/>
      <c r="BI951" s="314"/>
      <c r="BJ951" s="314"/>
      <c r="BK951" s="314"/>
      <c r="BL951" s="314"/>
      <c r="BM951" s="314"/>
      <c r="BN951" s="314"/>
      <c r="BO951" s="314"/>
      <c r="BP951" s="314"/>
      <c r="BQ951" s="314"/>
      <c r="BR951" s="314"/>
      <c r="BS951" s="315"/>
      <c r="BT951" s="335">
        <v>3</v>
      </c>
      <c r="BU951" s="335"/>
      <c r="BV951" s="335"/>
      <c r="BW951" s="335"/>
      <c r="BX951" s="335"/>
      <c r="BY951" s="335"/>
      <c r="BZ951" s="335"/>
      <c r="CA951" s="335"/>
      <c r="CB951" s="335" t="s">
        <v>1003</v>
      </c>
      <c r="CC951" s="335"/>
      <c r="CD951" s="335"/>
      <c r="CE951" s="335"/>
      <c r="CF951" s="335"/>
      <c r="CG951" s="335"/>
      <c r="CH951" s="335"/>
      <c r="CI951" s="335"/>
      <c r="CJ951" s="335"/>
      <c r="CK951" s="335"/>
      <c r="CL951" s="335"/>
      <c r="CM951" s="335"/>
      <c r="CN951" s="335"/>
      <c r="CO951" s="335"/>
      <c r="CP951" s="335"/>
      <c r="CQ951" s="335"/>
    </row>
    <row r="952" spans="4:98" ht="14.25" customHeight="1" x14ac:dyDescent="0.35">
      <c r="D952" s="316"/>
      <c r="E952" s="316"/>
      <c r="F952" s="316"/>
      <c r="G952" s="316"/>
      <c r="H952" s="316"/>
      <c r="I952" s="316"/>
      <c r="J952" s="316"/>
      <c r="K952" s="316"/>
      <c r="L952" s="316"/>
      <c r="M952" s="316"/>
      <c r="N952" s="316"/>
      <c r="O952" s="316"/>
      <c r="P952" s="316"/>
      <c r="Q952" s="316"/>
      <c r="R952" s="316"/>
      <c r="S952" s="316"/>
      <c r="T952" s="316"/>
      <c r="U952" s="316"/>
      <c r="V952" s="316"/>
      <c r="W952" s="316"/>
      <c r="X952" s="316"/>
      <c r="Y952" s="316"/>
      <c r="Z952" s="316"/>
      <c r="AA952" s="316"/>
      <c r="AB952" s="316"/>
      <c r="AC952" s="316"/>
      <c r="AD952" s="316"/>
      <c r="AE952" s="316"/>
      <c r="AF952" s="316"/>
      <c r="AG952" s="316"/>
      <c r="AH952" s="316"/>
      <c r="AI952" s="316"/>
      <c r="AJ952" s="316"/>
      <c r="AK952" s="316"/>
      <c r="AL952" s="316"/>
      <c r="AM952" s="316"/>
      <c r="AN952" s="316"/>
      <c r="AO952" s="316"/>
      <c r="AP952" s="316"/>
      <c r="AQ952" s="316"/>
      <c r="AR952" s="316"/>
      <c r="AS952" s="316"/>
      <c r="AT952" s="316"/>
      <c r="AU952" s="218"/>
      <c r="AV952" s="218"/>
      <c r="AW952" s="218"/>
      <c r="AY952" s="313" t="s">
        <v>1004</v>
      </c>
      <c r="AZ952" s="314"/>
      <c r="BA952" s="314"/>
      <c r="BB952" s="314"/>
      <c r="BC952" s="314"/>
      <c r="BD952" s="314"/>
      <c r="BE952" s="314"/>
      <c r="BF952" s="314"/>
      <c r="BG952" s="314"/>
      <c r="BH952" s="314"/>
      <c r="BI952" s="314"/>
      <c r="BJ952" s="314"/>
      <c r="BK952" s="314"/>
      <c r="BL952" s="314"/>
      <c r="BM952" s="314"/>
      <c r="BN952" s="314"/>
      <c r="BO952" s="314"/>
      <c r="BP952" s="314"/>
      <c r="BQ952" s="314"/>
      <c r="BR952" s="314"/>
      <c r="BS952" s="315"/>
      <c r="BT952" s="335">
        <v>9</v>
      </c>
      <c r="BU952" s="335"/>
      <c r="BV952" s="335"/>
      <c r="BW952" s="335"/>
      <c r="BX952" s="335"/>
      <c r="BY952" s="335"/>
      <c r="BZ952" s="335"/>
      <c r="CA952" s="335"/>
      <c r="CB952" s="335" t="s">
        <v>1005</v>
      </c>
      <c r="CC952" s="335"/>
      <c r="CD952" s="335"/>
      <c r="CE952" s="335"/>
      <c r="CF952" s="335"/>
      <c r="CG952" s="335"/>
      <c r="CH952" s="335"/>
      <c r="CI952" s="335"/>
      <c r="CJ952" s="335"/>
      <c r="CK952" s="335"/>
      <c r="CL952" s="335"/>
      <c r="CM952" s="335"/>
      <c r="CN952" s="335"/>
      <c r="CO952" s="335"/>
      <c r="CP952" s="335"/>
      <c r="CQ952" s="335"/>
    </row>
    <row r="953" spans="4:98" ht="14.25" customHeight="1" x14ac:dyDescent="0.35">
      <c r="D953" s="316"/>
      <c r="E953" s="316"/>
      <c r="F953" s="316"/>
      <c r="G953" s="316"/>
      <c r="H953" s="316"/>
      <c r="I953" s="316"/>
      <c r="J953" s="316"/>
      <c r="K953" s="316"/>
      <c r="L953" s="316"/>
      <c r="M953" s="316"/>
      <c r="N953" s="316"/>
      <c r="O953" s="316"/>
      <c r="P953" s="316"/>
      <c r="Q953" s="316"/>
      <c r="R953" s="316"/>
      <c r="S953" s="316"/>
      <c r="T953" s="316"/>
      <c r="U953" s="316"/>
      <c r="V953" s="316"/>
      <c r="W953" s="316"/>
      <c r="X953" s="316"/>
      <c r="Y953" s="316"/>
      <c r="Z953" s="316"/>
      <c r="AA953" s="316"/>
      <c r="AB953" s="316"/>
      <c r="AC953" s="316"/>
      <c r="AD953" s="316"/>
      <c r="AE953" s="316"/>
      <c r="AF953" s="316"/>
      <c r="AG953" s="316"/>
      <c r="AH953" s="316"/>
      <c r="AI953" s="316"/>
      <c r="AJ953" s="316"/>
      <c r="AK953" s="316"/>
      <c r="AL953" s="316"/>
      <c r="AM953" s="316"/>
      <c r="AN953" s="316"/>
      <c r="AO953" s="316"/>
      <c r="AP953" s="316"/>
      <c r="AQ953" s="316"/>
      <c r="AR953" s="316"/>
      <c r="AS953" s="316"/>
      <c r="AT953" s="316"/>
      <c r="AU953" s="218"/>
      <c r="AV953" s="218"/>
      <c r="AW953" s="218"/>
      <c r="AY953" s="313" t="s">
        <v>1006</v>
      </c>
      <c r="AZ953" s="314"/>
      <c r="BA953" s="314"/>
      <c r="BB953" s="314"/>
      <c r="BC953" s="314"/>
      <c r="BD953" s="314"/>
      <c r="BE953" s="314"/>
      <c r="BF953" s="314"/>
      <c r="BG953" s="314"/>
      <c r="BH953" s="314"/>
      <c r="BI953" s="314"/>
      <c r="BJ953" s="314"/>
      <c r="BK953" s="314"/>
      <c r="BL953" s="314"/>
      <c r="BM953" s="314"/>
      <c r="BN953" s="314"/>
      <c r="BO953" s="314"/>
      <c r="BP953" s="314"/>
      <c r="BQ953" s="314"/>
      <c r="BR953" s="314"/>
      <c r="BS953" s="315"/>
      <c r="BT953" s="335">
        <v>0</v>
      </c>
      <c r="BU953" s="335"/>
      <c r="BV953" s="335"/>
      <c r="BW953" s="335"/>
      <c r="BX953" s="335"/>
      <c r="BY953" s="335"/>
      <c r="BZ953" s="335"/>
      <c r="CA953" s="335"/>
      <c r="CB953" s="335" t="s">
        <v>1007</v>
      </c>
      <c r="CC953" s="335"/>
      <c r="CD953" s="335"/>
      <c r="CE953" s="335"/>
      <c r="CF953" s="335"/>
      <c r="CG953" s="335"/>
      <c r="CH953" s="335"/>
      <c r="CI953" s="335"/>
      <c r="CJ953" s="335"/>
      <c r="CK953" s="335"/>
      <c r="CL953" s="335"/>
      <c r="CM953" s="335"/>
      <c r="CN953" s="335"/>
      <c r="CO953" s="335"/>
      <c r="CP953" s="335"/>
      <c r="CQ953" s="335"/>
    </row>
    <row r="954" spans="4:98" ht="14.25" customHeight="1" x14ac:dyDescent="0.35">
      <c r="D954" s="316"/>
      <c r="E954" s="316"/>
      <c r="F954" s="316"/>
      <c r="G954" s="316"/>
      <c r="H954" s="316"/>
      <c r="I954" s="316"/>
      <c r="J954" s="316"/>
      <c r="K954" s="316"/>
      <c r="L954" s="316"/>
      <c r="M954" s="316"/>
      <c r="N954" s="316"/>
      <c r="O954" s="316"/>
      <c r="P954" s="316"/>
      <c r="Q954" s="316"/>
      <c r="R954" s="316"/>
      <c r="S954" s="316"/>
      <c r="T954" s="316"/>
      <c r="U954" s="316"/>
      <c r="V954" s="316"/>
      <c r="W954" s="316"/>
      <c r="X954" s="316"/>
      <c r="Y954" s="316"/>
      <c r="Z954" s="316"/>
      <c r="AA954" s="316"/>
      <c r="AB954" s="316"/>
      <c r="AC954" s="316"/>
      <c r="AD954" s="316"/>
      <c r="AE954" s="316"/>
      <c r="AF954" s="316"/>
      <c r="AG954" s="316"/>
      <c r="AH954" s="316"/>
      <c r="AI954" s="316"/>
      <c r="AJ954" s="316"/>
      <c r="AK954" s="316"/>
      <c r="AL954" s="316"/>
      <c r="AM954" s="316"/>
      <c r="AN954" s="316"/>
      <c r="AO954" s="316"/>
      <c r="AP954" s="316"/>
      <c r="AQ954" s="316"/>
      <c r="AR954" s="316"/>
      <c r="AS954" s="316"/>
      <c r="AT954" s="316"/>
      <c r="AU954" s="218"/>
      <c r="AV954" s="218"/>
      <c r="AW954" s="218"/>
      <c r="AY954" s="313" t="s">
        <v>1008</v>
      </c>
      <c r="AZ954" s="314"/>
      <c r="BA954" s="314"/>
      <c r="BB954" s="314"/>
      <c r="BC954" s="314"/>
      <c r="BD954" s="314"/>
      <c r="BE954" s="314"/>
      <c r="BF954" s="314"/>
      <c r="BG954" s="314"/>
      <c r="BH954" s="314"/>
      <c r="BI954" s="314"/>
      <c r="BJ954" s="314"/>
      <c r="BK954" s="314"/>
      <c r="BL954" s="314"/>
      <c r="BM954" s="314"/>
      <c r="BN954" s="314"/>
      <c r="BO954" s="314"/>
      <c r="BP954" s="314"/>
      <c r="BQ954" s="314"/>
      <c r="BR954" s="314"/>
      <c r="BS954" s="315"/>
      <c r="BT954" s="335">
        <v>4000</v>
      </c>
      <c r="BU954" s="335"/>
      <c r="BV954" s="335"/>
      <c r="BW954" s="335"/>
      <c r="BX954" s="335"/>
      <c r="BY954" s="335"/>
      <c r="BZ954" s="335"/>
      <c r="CA954" s="335"/>
      <c r="CB954" s="335" t="s">
        <v>1007</v>
      </c>
      <c r="CC954" s="335"/>
      <c r="CD954" s="335"/>
      <c r="CE954" s="335"/>
      <c r="CF954" s="335"/>
      <c r="CG954" s="335"/>
      <c r="CH954" s="335"/>
      <c r="CI954" s="335"/>
      <c r="CJ954" s="335"/>
      <c r="CK954" s="335"/>
      <c r="CL954" s="335"/>
      <c r="CM954" s="335"/>
      <c r="CN954" s="335"/>
      <c r="CO954" s="335"/>
      <c r="CP954" s="335"/>
      <c r="CQ954" s="335"/>
    </row>
    <row r="955" spans="4:98" ht="14.25" customHeight="1" x14ac:dyDescent="0.35">
      <c r="D955" s="515" t="s">
        <v>539</v>
      </c>
      <c r="E955" s="515"/>
      <c r="F955" s="515"/>
      <c r="G955" s="515"/>
      <c r="H955" s="515"/>
      <c r="I955" s="515"/>
      <c r="J955" s="515"/>
      <c r="K955" s="515"/>
      <c r="L955" s="515"/>
      <c r="M955" s="515"/>
      <c r="N955" s="515"/>
      <c r="O955" s="515"/>
      <c r="P955" s="515"/>
      <c r="Q955" s="515"/>
      <c r="R955" s="515"/>
      <c r="S955" s="515"/>
      <c r="T955" s="515"/>
      <c r="U955" s="515"/>
      <c r="V955" s="515"/>
      <c r="W955" s="515"/>
      <c r="X955" s="515"/>
      <c r="Y955" s="720"/>
      <c r="Z955" s="720"/>
      <c r="AA955" s="720"/>
      <c r="AB955" s="720"/>
      <c r="AC955" s="720"/>
      <c r="AD955" s="720"/>
      <c r="AE955" s="720"/>
      <c r="AF955" s="720"/>
      <c r="AG955" s="720"/>
      <c r="AH955" s="720"/>
      <c r="AI955" s="720"/>
      <c r="AJ955" s="720"/>
      <c r="AK955" s="720"/>
      <c r="AL955" s="720"/>
      <c r="AM955" s="720"/>
      <c r="AN955" s="720"/>
      <c r="AO955" s="720"/>
      <c r="AP955" s="720"/>
      <c r="AQ955" s="720"/>
      <c r="AR955" s="720"/>
      <c r="AS955" s="720"/>
      <c r="AT955" s="720"/>
      <c r="AU955" s="233"/>
      <c r="AV955" s="233"/>
      <c r="AW955" s="233"/>
      <c r="AY955" s="515" t="s">
        <v>539</v>
      </c>
      <c r="AZ955" s="515"/>
      <c r="BA955" s="515"/>
      <c r="BB955" s="515"/>
      <c r="BC955" s="515"/>
      <c r="BD955" s="515"/>
      <c r="BE955" s="515"/>
      <c r="BF955" s="515"/>
      <c r="BG955" s="515"/>
      <c r="BH955" s="515"/>
      <c r="BI955" s="515"/>
      <c r="BJ955" s="515"/>
      <c r="BK955" s="515"/>
      <c r="BL955" s="515"/>
      <c r="BM955" s="515"/>
      <c r="BN955" s="515"/>
      <c r="BO955" s="515"/>
      <c r="BP955" s="515"/>
      <c r="BQ955" s="515"/>
      <c r="BR955" s="515"/>
      <c r="BS955" s="515"/>
      <c r="BT955" s="515"/>
      <c r="BU955" s="515"/>
      <c r="BV955" s="515"/>
      <c r="BW955" s="515"/>
      <c r="BX955" s="515"/>
      <c r="BY955" s="515"/>
      <c r="BZ955" s="515"/>
      <c r="CA955" s="515"/>
      <c r="CB955" s="515"/>
      <c r="CC955" s="515"/>
      <c r="CD955" s="515"/>
      <c r="CE955" s="515"/>
      <c r="CF955" s="515"/>
      <c r="CG955" s="515"/>
      <c r="CH955" s="515"/>
      <c r="CI955" s="515"/>
      <c r="CJ955" s="515"/>
      <c r="CK955" s="515"/>
      <c r="CL955" s="515"/>
      <c r="CM955" s="515"/>
      <c r="CN955" s="515"/>
      <c r="CO955" s="515"/>
    </row>
    <row r="956" spans="4:98" ht="14.25" customHeight="1" x14ac:dyDescent="0.35">
      <c r="AK956" s="8"/>
      <c r="AL956" s="8"/>
      <c r="AM956" s="8"/>
      <c r="AN956" s="8"/>
      <c r="AO956" s="8"/>
      <c r="AP956" s="8"/>
      <c r="AQ956" s="8"/>
      <c r="AR956" s="8"/>
      <c r="AS956" s="8"/>
      <c r="AT956" s="8"/>
      <c r="AU956" s="8"/>
      <c r="AV956" s="8"/>
      <c r="AW956" s="8"/>
      <c r="AX956" s="6"/>
    </row>
    <row r="957" spans="4:98" ht="14.25" customHeight="1" x14ac:dyDescent="0.35">
      <c r="D957" s="323" t="s">
        <v>542</v>
      </c>
      <c r="E957" s="323"/>
      <c r="F957" s="323"/>
      <c r="G957" s="323"/>
      <c r="H957" s="323"/>
      <c r="I957" s="323"/>
      <c r="J957" s="323"/>
      <c r="K957" s="323"/>
      <c r="L957" s="323"/>
      <c r="M957" s="323"/>
      <c r="N957" s="323"/>
      <c r="O957" s="323"/>
      <c r="P957" s="323"/>
      <c r="Q957" s="323"/>
      <c r="R957" s="323"/>
      <c r="S957" s="323"/>
      <c r="T957" s="323"/>
      <c r="U957" s="323"/>
      <c r="V957" s="323"/>
      <c r="W957" s="323"/>
      <c r="X957" s="323"/>
      <c r="Y957" s="323"/>
      <c r="Z957" s="323"/>
      <c r="AA957" s="323"/>
      <c r="AB957" s="323"/>
      <c r="AC957" s="323"/>
      <c r="AD957" s="323"/>
      <c r="AE957" s="323"/>
      <c r="AF957" s="323"/>
      <c r="AG957" s="323"/>
      <c r="AH957" s="323"/>
      <c r="AI957" s="323"/>
      <c r="AJ957" s="323"/>
      <c r="AK957" s="323"/>
      <c r="AL957" s="323"/>
      <c r="AM957" s="323"/>
      <c r="AN957" s="323"/>
      <c r="AO957" s="323"/>
      <c r="AP957" s="323"/>
      <c r="AQ957" s="323"/>
      <c r="AR957" s="323"/>
      <c r="AS957" s="323"/>
      <c r="AT957" s="323"/>
      <c r="AU957" s="323"/>
      <c r="AV957" s="323"/>
      <c r="AW957" s="323"/>
      <c r="AX957" s="323"/>
      <c r="AY957" s="323"/>
      <c r="AZ957" s="323"/>
      <c r="BA957" s="323"/>
      <c r="BB957" s="323"/>
      <c r="BC957" s="323"/>
      <c r="BD957" s="323"/>
      <c r="BE957" s="323"/>
      <c r="BF957" s="323"/>
      <c r="BG957" s="323"/>
      <c r="BH957" s="323"/>
      <c r="BI957" s="323"/>
      <c r="BJ957" s="323"/>
      <c r="BK957" s="323"/>
      <c r="BL957" s="323"/>
      <c r="BM957" s="323"/>
      <c r="BN957" s="323"/>
      <c r="BO957" s="323"/>
      <c r="BP957" s="323"/>
      <c r="BQ957" s="323"/>
      <c r="BR957" s="323"/>
      <c r="BS957" s="323"/>
      <c r="BT957" s="323"/>
      <c r="BU957" s="323"/>
      <c r="BV957" s="323"/>
      <c r="BW957" s="323"/>
      <c r="BX957" s="323"/>
      <c r="BY957" s="323"/>
      <c r="BZ957" s="323"/>
      <c r="CA957" s="323"/>
      <c r="CB957" s="323"/>
      <c r="CC957" s="323"/>
      <c r="CD957" s="323"/>
      <c r="CE957" s="323"/>
      <c r="CF957" s="323"/>
      <c r="CG957" s="323"/>
      <c r="CH957" s="323"/>
      <c r="CI957" s="323"/>
      <c r="CJ957" s="323"/>
      <c r="CK957" s="323"/>
      <c r="CL957" s="323"/>
      <c r="CM957" s="323"/>
      <c r="CN957" s="323"/>
      <c r="CO957" s="323"/>
      <c r="CP957" s="323"/>
      <c r="CQ957" s="323"/>
    </row>
    <row r="958" spans="4:98" ht="14.25" customHeight="1" x14ac:dyDescent="0.35">
      <c r="D958" s="323"/>
      <c r="E958" s="323"/>
      <c r="F958" s="323"/>
      <c r="G958" s="323"/>
      <c r="H958" s="323"/>
      <c r="I958" s="323"/>
      <c r="J958" s="323"/>
      <c r="K958" s="323"/>
      <c r="L958" s="323"/>
      <c r="M958" s="323"/>
      <c r="N958" s="323"/>
      <c r="O958" s="323"/>
      <c r="P958" s="323"/>
      <c r="Q958" s="323"/>
      <c r="R958" s="323"/>
      <c r="S958" s="323"/>
      <c r="T958" s="323"/>
      <c r="U958" s="323"/>
      <c r="V958" s="323"/>
      <c r="W958" s="323"/>
      <c r="X958" s="323"/>
      <c r="Y958" s="323"/>
      <c r="Z958" s="323"/>
      <c r="AA958" s="323"/>
      <c r="AB958" s="323"/>
      <c r="AC958" s="323"/>
      <c r="AD958" s="323"/>
      <c r="AE958" s="323"/>
      <c r="AF958" s="323"/>
      <c r="AG958" s="323"/>
      <c r="AH958" s="323"/>
      <c r="AI958" s="323"/>
      <c r="AJ958" s="323"/>
      <c r="AK958" s="323"/>
      <c r="AL958" s="323"/>
      <c r="AM958" s="323"/>
      <c r="AN958" s="323"/>
      <c r="AO958" s="323"/>
      <c r="AP958" s="323"/>
      <c r="AQ958" s="323"/>
      <c r="AR958" s="323"/>
      <c r="AS958" s="323"/>
      <c r="AT958" s="323"/>
      <c r="AU958" s="323"/>
      <c r="AV958" s="323"/>
      <c r="AW958" s="323"/>
      <c r="AX958" s="323"/>
      <c r="AY958" s="323"/>
      <c r="AZ958" s="323"/>
      <c r="BA958" s="323"/>
      <c r="BB958" s="323"/>
      <c r="BC958" s="323"/>
      <c r="BD958" s="323"/>
      <c r="BE958" s="323"/>
      <c r="BF958" s="323"/>
      <c r="BG958" s="323"/>
      <c r="BH958" s="323"/>
      <c r="BI958" s="323"/>
      <c r="BJ958" s="323"/>
      <c r="BK958" s="323"/>
      <c r="BL958" s="323"/>
      <c r="BM958" s="323"/>
      <c r="BN958" s="323"/>
      <c r="BO958" s="323"/>
      <c r="BP958" s="323"/>
      <c r="BQ958" s="323"/>
      <c r="BR958" s="323"/>
      <c r="BS958" s="323"/>
      <c r="BT958" s="323"/>
      <c r="BU958" s="323"/>
      <c r="BV958" s="323"/>
      <c r="BW958" s="323"/>
      <c r="BX958" s="323"/>
      <c r="BY958" s="323"/>
      <c r="BZ958" s="323"/>
      <c r="CA958" s="323"/>
      <c r="CB958" s="323"/>
      <c r="CC958" s="323"/>
      <c r="CD958" s="323"/>
      <c r="CE958" s="323"/>
      <c r="CF958" s="323"/>
      <c r="CG958" s="323"/>
      <c r="CH958" s="323"/>
      <c r="CI958" s="323"/>
      <c r="CJ958" s="323"/>
      <c r="CK958" s="323"/>
      <c r="CL958" s="323"/>
      <c r="CM958" s="323"/>
      <c r="CN958" s="323"/>
      <c r="CO958" s="323"/>
      <c r="CP958" s="323"/>
      <c r="CQ958" s="323"/>
    </row>
    <row r="959" spans="4:98" ht="14.25" customHeight="1" x14ac:dyDescent="0.35">
      <c r="D959" s="321" t="s">
        <v>541</v>
      </c>
      <c r="E959" s="321"/>
      <c r="F959" s="321"/>
      <c r="G959" s="321"/>
      <c r="H959" s="321"/>
      <c r="I959" s="321"/>
      <c r="J959" s="321"/>
      <c r="K959" s="321"/>
      <c r="L959" s="321"/>
      <c r="M959" s="321"/>
      <c r="N959" s="321"/>
      <c r="O959" s="321"/>
      <c r="P959" s="321"/>
      <c r="Q959" s="321"/>
      <c r="R959" s="321"/>
      <c r="S959" s="321"/>
      <c r="T959" s="321"/>
      <c r="U959" s="321"/>
      <c r="V959" s="321"/>
      <c r="W959" s="321"/>
      <c r="X959" s="321"/>
      <c r="Y959" s="321"/>
      <c r="Z959" s="321"/>
      <c r="AA959" s="321"/>
      <c r="AB959" s="321"/>
      <c r="AC959" s="321"/>
      <c r="AD959" s="321"/>
      <c r="AE959" s="321"/>
      <c r="AF959" s="321"/>
      <c r="AG959" s="321"/>
      <c r="AH959" s="321"/>
      <c r="AI959" s="321"/>
      <c r="AJ959" s="321"/>
      <c r="AK959" s="321"/>
      <c r="AL959" s="321"/>
      <c r="AM959" s="321"/>
      <c r="AN959" s="321"/>
      <c r="AO959" s="321"/>
      <c r="AP959" s="321"/>
      <c r="AQ959" s="321"/>
      <c r="AR959" s="321"/>
      <c r="AS959" s="321"/>
      <c r="AT959" s="321"/>
      <c r="AU959" s="217"/>
      <c r="AV959" s="217"/>
      <c r="AW959" s="217"/>
      <c r="AY959" s="321" t="s">
        <v>549</v>
      </c>
      <c r="AZ959" s="321"/>
      <c r="BA959" s="321"/>
      <c r="BB959" s="321"/>
      <c r="BC959" s="321"/>
      <c r="BD959" s="321"/>
      <c r="BE959" s="321"/>
      <c r="BF959" s="321"/>
      <c r="BG959" s="321"/>
      <c r="BH959" s="321"/>
      <c r="BI959" s="321"/>
      <c r="BJ959" s="321"/>
      <c r="BK959" s="321"/>
      <c r="BL959" s="321"/>
      <c r="BM959" s="321"/>
      <c r="BN959" s="321"/>
      <c r="BO959" s="321"/>
      <c r="BP959" s="321"/>
      <c r="BQ959" s="321"/>
      <c r="BR959" s="321"/>
      <c r="BS959" s="321"/>
      <c r="BT959" s="321"/>
      <c r="BU959" s="321"/>
      <c r="BV959" s="321"/>
      <c r="BW959" s="321"/>
      <c r="BX959" s="321"/>
      <c r="BY959" s="321"/>
      <c r="BZ959" s="321"/>
      <c r="CA959" s="321"/>
      <c r="CB959" s="321"/>
      <c r="CC959" s="321"/>
      <c r="CD959" s="321"/>
      <c r="CE959" s="321"/>
      <c r="CF959" s="321"/>
      <c r="CG959" s="321"/>
      <c r="CH959" s="321"/>
      <c r="CI959" s="321"/>
      <c r="CJ959" s="321"/>
      <c r="CK959" s="321"/>
      <c r="CL959" s="321"/>
      <c r="CM959" s="321"/>
      <c r="CN959" s="321"/>
      <c r="CO959" s="321"/>
      <c r="CP959" s="321"/>
      <c r="CQ959" s="321"/>
      <c r="CR959" s="90"/>
      <c r="CS959" s="118"/>
      <c r="CT959" s="118"/>
    </row>
    <row r="960" spans="4:98" ht="14.25" customHeight="1" x14ac:dyDescent="0.35">
      <c r="D960" s="322"/>
      <c r="E960" s="322"/>
      <c r="F960" s="322"/>
      <c r="G960" s="322"/>
      <c r="H960" s="322"/>
      <c r="I960" s="322"/>
      <c r="J960" s="322"/>
      <c r="K960" s="322"/>
      <c r="L960" s="322"/>
      <c r="M960" s="322"/>
      <c r="N960" s="322"/>
      <c r="O960" s="322"/>
      <c r="P960" s="322"/>
      <c r="Q960" s="322"/>
      <c r="R960" s="322"/>
      <c r="S960" s="322"/>
      <c r="T960" s="322"/>
      <c r="U960" s="322"/>
      <c r="V960" s="322"/>
      <c r="W960" s="322"/>
      <c r="X960" s="322"/>
      <c r="Y960" s="322"/>
      <c r="Z960" s="322"/>
      <c r="AA960" s="322"/>
      <c r="AB960" s="322"/>
      <c r="AC960" s="322"/>
      <c r="AD960" s="322"/>
      <c r="AE960" s="322"/>
      <c r="AF960" s="322"/>
      <c r="AG960" s="322"/>
      <c r="AH960" s="322"/>
      <c r="AI960" s="322"/>
      <c r="AJ960" s="322"/>
      <c r="AK960" s="322"/>
      <c r="AL960" s="322"/>
      <c r="AM960" s="322"/>
      <c r="AN960" s="322"/>
      <c r="AO960" s="322"/>
      <c r="AP960" s="322"/>
      <c r="AQ960" s="322"/>
      <c r="AR960" s="322"/>
      <c r="AS960" s="322"/>
      <c r="AT960" s="322"/>
      <c r="AU960" s="217"/>
      <c r="AV960" s="217"/>
      <c r="AW960" s="217"/>
      <c r="AY960" s="322"/>
      <c r="AZ960" s="322"/>
      <c r="BA960" s="322"/>
      <c r="BB960" s="322"/>
      <c r="BC960" s="322"/>
      <c r="BD960" s="322"/>
      <c r="BE960" s="322"/>
      <c r="BF960" s="322"/>
      <c r="BG960" s="322"/>
      <c r="BH960" s="322"/>
      <c r="BI960" s="322"/>
      <c r="BJ960" s="322"/>
      <c r="BK960" s="322"/>
      <c r="BL960" s="322"/>
      <c r="BM960" s="322"/>
      <c r="BN960" s="322"/>
      <c r="BO960" s="322"/>
      <c r="BP960" s="322"/>
      <c r="BQ960" s="322"/>
      <c r="BR960" s="322"/>
      <c r="BS960" s="322"/>
      <c r="BT960" s="322"/>
      <c r="BU960" s="322"/>
      <c r="BV960" s="322"/>
      <c r="BW960" s="322"/>
      <c r="BX960" s="322"/>
      <c r="BY960" s="322"/>
      <c r="BZ960" s="322"/>
      <c r="CA960" s="322"/>
      <c r="CB960" s="322"/>
      <c r="CC960" s="322"/>
      <c r="CD960" s="322"/>
      <c r="CE960" s="322"/>
      <c r="CF960" s="322"/>
      <c r="CG960" s="322"/>
      <c r="CH960" s="322"/>
      <c r="CI960" s="322"/>
      <c r="CJ960" s="322"/>
      <c r="CK960" s="322"/>
      <c r="CL960" s="322"/>
      <c r="CM960" s="322"/>
      <c r="CN960" s="322"/>
      <c r="CO960" s="322"/>
      <c r="CP960" s="322"/>
      <c r="CQ960" s="322"/>
      <c r="CR960" s="90"/>
      <c r="CS960" s="118"/>
      <c r="CT960" s="118"/>
    </row>
    <row r="961" spans="4:98" ht="14.25" customHeight="1" x14ac:dyDescent="0.35">
      <c r="D961" s="392" t="s">
        <v>543</v>
      </c>
      <c r="E961" s="392"/>
      <c r="F961" s="392"/>
      <c r="G961" s="392"/>
      <c r="H961" s="392"/>
      <c r="I961" s="392"/>
      <c r="J961" s="392"/>
      <c r="K961" s="392"/>
      <c r="L961" s="392"/>
      <c r="M961" s="392"/>
      <c r="N961" s="392"/>
      <c r="O961" s="392"/>
      <c r="P961" s="392"/>
      <c r="Q961" s="393" t="s">
        <v>544</v>
      </c>
      <c r="R961" s="394"/>
      <c r="S961" s="394"/>
      <c r="T961" s="394"/>
      <c r="U961" s="394"/>
      <c r="V961" s="394"/>
      <c r="W961" s="394"/>
      <c r="X961" s="394"/>
      <c r="Y961" s="394"/>
      <c r="Z961" s="394"/>
      <c r="AA961" s="394"/>
      <c r="AB961" s="394"/>
      <c r="AC961" s="394"/>
      <c r="AD961" s="395"/>
      <c r="AE961" s="392" t="s">
        <v>662</v>
      </c>
      <c r="AF961" s="392"/>
      <c r="AG961" s="392"/>
      <c r="AH961" s="392"/>
      <c r="AI961" s="392"/>
      <c r="AJ961" s="392"/>
      <c r="AK961" s="392"/>
      <c r="AL961" s="392"/>
      <c r="AM961" s="392"/>
      <c r="AN961" s="392"/>
      <c r="AO961" s="392"/>
      <c r="AP961" s="392"/>
      <c r="AQ961" s="392"/>
      <c r="AR961" s="392"/>
      <c r="AS961" s="392"/>
      <c r="AT961" s="392"/>
      <c r="AU961" s="214"/>
      <c r="AV961" s="214"/>
      <c r="AW961" s="214"/>
      <c r="AY961" s="286" t="s">
        <v>550</v>
      </c>
      <c r="AZ961" s="287"/>
      <c r="BA961" s="287"/>
      <c r="BB961" s="287"/>
      <c r="BC961" s="287"/>
      <c r="BD961" s="287"/>
      <c r="BE961" s="287"/>
      <c r="BF961" s="287"/>
      <c r="BG961" s="287"/>
      <c r="BH961" s="287"/>
      <c r="BI961" s="287"/>
      <c r="BJ961" s="287"/>
      <c r="BK961" s="287"/>
      <c r="BL961" s="287"/>
      <c r="BM961" s="287"/>
      <c r="BN961" s="287"/>
      <c r="BO961" s="287"/>
      <c r="BP961" s="287"/>
      <c r="BQ961" s="287"/>
      <c r="BR961" s="287"/>
      <c r="BS961" s="287"/>
      <c r="BT961" s="287"/>
      <c r="BU961" s="287"/>
      <c r="BV961" s="287"/>
      <c r="BW961" s="287"/>
      <c r="BX961" s="288"/>
      <c r="BY961" s="287" t="s">
        <v>559</v>
      </c>
      <c r="BZ961" s="287"/>
      <c r="CA961" s="287"/>
      <c r="CB961" s="287"/>
      <c r="CC961" s="287"/>
      <c r="CD961" s="287"/>
      <c r="CE961" s="287"/>
      <c r="CF961" s="287"/>
      <c r="CG961" s="287"/>
      <c r="CH961" s="287"/>
      <c r="CI961" s="287"/>
      <c r="CJ961" s="287"/>
      <c r="CK961" s="287"/>
      <c r="CL961" s="287"/>
      <c r="CM961" s="287"/>
      <c r="CN961" s="287"/>
      <c r="CO961" s="287"/>
      <c r="CP961" s="287"/>
      <c r="CQ961" s="288"/>
      <c r="CR961" s="90"/>
      <c r="CS961" s="118"/>
      <c r="CT961" s="118"/>
    </row>
    <row r="962" spans="4:98" ht="14.25" customHeight="1" x14ac:dyDescent="0.35">
      <c r="D962" s="392"/>
      <c r="E962" s="392"/>
      <c r="F962" s="392"/>
      <c r="G962" s="392"/>
      <c r="H962" s="392"/>
      <c r="I962" s="392"/>
      <c r="J962" s="392"/>
      <c r="K962" s="392"/>
      <c r="L962" s="392"/>
      <c r="M962" s="392"/>
      <c r="N962" s="392"/>
      <c r="O962" s="392"/>
      <c r="P962" s="392"/>
      <c r="Q962" s="393" t="s">
        <v>545</v>
      </c>
      <c r="R962" s="394"/>
      <c r="S962" s="394"/>
      <c r="T962" s="394"/>
      <c r="U962" s="394"/>
      <c r="V962" s="394"/>
      <c r="W962" s="395"/>
      <c r="X962" s="392" t="s">
        <v>546</v>
      </c>
      <c r="Y962" s="392"/>
      <c r="Z962" s="392"/>
      <c r="AA962" s="392"/>
      <c r="AB962" s="392"/>
      <c r="AC962" s="392"/>
      <c r="AD962" s="392"/>
      <c r="AE962" s="392"/>
      <c r="AF962" s="392"/>
      <c r="AG962" s="392"/>
      <c r="AH962" s="392"/>
      <c r="AI962" s="392"/>
      <c r="AJ962" s="392"/>
      <c r="AK962" s="392"/>
      <c r="AL962" s="392"/>
      <c r="AM962" s="392"/>
      <c r="AN962" s="392"/>
      <c r="AO962" s="392"/>
      <c r="AP962" s="392"/>
      <c r="AQ962" s="392"/>
      <c r="AR962" s="392"/>
      <c r="AS962" s="392"/>
      <c r="AT962" s="392"/>
      <c r="AU962" s="214"/>
      <c r="AV962" s="214"/>
      <c r="AW962" s="214"/>
      <c r="AY962" s="289"/>
      <c r="AZ962" s="290"/>
      <c r="BA962" s="290"/>
      <c r="BB962" s="290"/>
      <c r="BC962" s="290"/>
      <c r="BD962" s="290"/>
      <c r="BE962" s="290"/>
      <c r="BF962" s="290"/>
      <c r="BG962" s="290"/>
      <c r="BH962" s="290"/>
      <c r="BI962" s="290"/>
      <c r="BJ962" s="290"/>
      <c r="BK962" s="290"/>
      <c r="BL962" s="290"/>
      <c r="BM962" s="290"/>
      <c r="BN962" s="290"/>
      <c r="BO962" s="290"/>
      <c r="BP962" s="290"/>
      <c r="BQ962" s="290"/>
      <c r="BR962" s="290"/>
      <c r="BS962" s="290"/>
      <c r="BT962" s="290"/>
      <c r="BU962" s="290"/>
      <c r="BV962" s="290"/>
      <c r="BW962" s="290"/>
      <c r="BX962" s="291"/>
      <c r="BY962" s="290"/>
      <c r="BZ962" s="290"/>
      <c r="CA962" s="290"/>
      <c r="CB962" s="290"/>
      <c r="CC962" s="290"/>
      <c r="CD962" s="290"/>
      <c r="CE962" s="290"/>
      <c r="CF962" s="290"/>
      <c r="CG962" s="290"/>
      <c r="CH962" s="290"/>
      <c r="CI962" s="290"/>
      <c r="CJ962" s="290"/>
      <c r="CK962" s="290"/>
      <c r="CL962" s="290"/>
      <c r="CM962" s="290"/>
      <c r="CN962" s="290"/>
      <c r="CO962" s="290"/>
      <c r="CP962" s="290"/>
      <c r="CQ962" s="291"/>
      <c r="CR962" s="90"/>
      <c r="CS962" s="118"/>
      <c r="CT962" s="118"/>
    </row>
    <row r="963" spans="4:98" ht="14.25" customHeight="1" x14ac:dyDescent="0.35">
      <c r="D963" s="313" t="s">
        <v>1009</v>
      </c>
      <c r="E963" s="314"/>
      <c r="F963" s="314"/>
      <c r="G963" s="314"/>
      <c r="H963" s="314"/>
      <c r="I963" s="314"/>
      <c r="J963" s="314"/>
      <c r="K963" s="314"/>
      <c r="L963" s="314"/>
      <c r="M963" s="314"/>
      <c r="N963" s="314"/>
      <c r="O963" s="314"/>
      <c r="P963" s="314"/>
      <c r="Q963" s="316"/>
      <c r="R963" s="316"/>
      <c r="S963" s="316"/>
      <c r="T963" s="316"/>
      <c r="U963" s="316"/>
      <c r="V963" s="316"/>
      <c r="W963" s="316"/>
      <c r="X963" s="479" t="s">
        <v>941</v>
      </c>
      <c r="Y963" s="479"/>
      <c r="Z963" s="479"/>
      <c r="AA963" s="479"/>
      <c r="AB963" s="479"/>
      <c r="AC963" s="479"/>
      <c r="AD963" s="479"/>
      <c r="AE963" s="441">
        <v>935</v>
      </c>
      <c r="AF963" s="442"/>
      <c r="AG963" s="442"/>
      <c r="AH963" s="442"/>
      <c r="AI963" s="442"/>
      <c r="AJ963" s="442"/>
      <c r="AK963" s="442"/>
      <c r="AL963" s="442"/>
      <c r="AM963" s="442"/>
      <c r="AN963" s="442"/>
      <c r="AO963" s="442"/>
      <c r="AP963" s="442"/>
      <c r="AQ963" s="442"/>
      <c r="AR963" s="442"/>
      <c r="AS963" s="442"/>
      <c r="AT963" s="443"/>
      <c r="AU963" s="218"/>
      <c r="AV963" s="218"/>
      <c r="AW963" s="218"/>
      <c r="AY963" s="313" t="s">
        <v>899</v>
      </c>
      <c r="AZ963" s="314"/>
      <c r="BA963" s="314"/>
      <c r="BB963" s="314"/>
      <c r="BC963" s="314"/>
      <c r="BD963" s="314"/>
      <c r="BE963" s="314"/>
      <c r="BF963" s="314"/>
      <c r="BG963" s="314"/>
      <c r="BH963" s="314"/>
      <c r="BI963" s="314"/>
      <c r="BJ963" s="314"/>
      <c r="BK963" s="314"/>
      <c r="BL963" s="314"/>
      <c r="BM963" s="314"/>
      <c r="BN963" s="314"/>
      <c r="BO963" s="314"/>
      <c r="BP963" s="314"/>
      <c r="BQ963" s="314"/>
      <c r="BR963" s="314"/>
      <c r="BS963" s="314"/>
      <c r="BT963" s="314"/>
      <c r="BU963" s="314"/>
      <c r="BV963" s="314"/>
      <c r="BW963" s="314"/>
      <c r="BX963" s="315"/>
      <c r="BY963" s="313">
        <v>14</v>
      </c>
      <c r="BZ963" s="314"/>
      <c r="CA963" s="314"/>
      <c r="CB963" s="314"/>
      <c r="CC963" s="314"/>
      <c r="CD963" s="314"/>
      <c r="CE963" s="314"/>
      <c r="CF963" s="314"/>
      <c r="CG963" s="314"/>
      <c r="CH963" s="314"/>
      <c r="CI963" s="314"/>
      <c r="CJ963" s="314"/>
      <c r="CK963" s="314"/>
      <c r="CL963" s="314"/>
      <c r="CM963" s="314"/>
      <c r="CN963" s="314"/>
      <c r="CO963" s="314"/>
      <c r="CP963" s="314"/>
      <c r="CQ963" s="315"/>
      <c r="CR963" s="90"/>
      <c r="CS963" s="118"/>
      <c r="CT963" s="118"/>
    </row>
    <row r="964" spans="4:98" ht="14.25" customHeight="1" x14ac:dyDescent="0.35">
      <c r="D964" s="313" t="s">
        <v>1010</v>
      </c>
      <c r="E964" s="314"/>
      <c r="F964" s="314"/>
      <c r="G964" s="314"/>
      <c r="H964" s="314"/>
      <c r="I964" s="314"/>
      <c r="J964" s="314"/>
      <c r="K964" s="314"/>
      <c r="L964" s="314"/>
      <c r="M964" s="314"/>
      <c r="N964" s="314"/>
      <c r="O964" s="314"/>
      <c r="P964" s="314"/>
      <c r="Q964" s="316"/>
      <c r="R964" s="316"/>
      <c r="S964" s="316"/>
      <c r="T964" s="316"/>
      <c r="U964" s="316"/>
      <c r="V964" s="316"/>
      <c r="W964" s="316"/>
      <c r="X964" s="479" t="s">
        <v>941</v>
      </c>
      <c r="Y964" s="479"/>
      <c r="Z964" s="479"/>
      <c r="AA964" s="479"/>
      <c r="AB964" s="479"/>
      <c r="AC964" s="479"/>
      <c r="AD964" s="479"/>
      <c r="AE964" s="441">
        <v>1837</v>
      </c>
      <c r="AF964" s="442"/>
      <c r="AG964" s="442"/>
      <c r="AH964" s="442"/>
      <c r="AI964" s="442"/>
      <c r="AJ964" s="442"/>
      <c r="AK964" s="442"/>
      <c r="AL964" s="442"/>
      <c r="AM964" s="442"/>
      <c r="AN964" s="442"/>
      <c r="AO964" s="442"/>
      <c r="AP964" s="442"/>
      <c r="AQ964" s="442"/>
      <c r="AR964" s="442"/>
      <c r="AS964" s="442"/>
      <c r="AT964" s="443"/>
      <c r="AU964" s="218"/>
      <c r="AV964" s="218"/>
      <c r="AW964" s="218"/>
      <c r="AY964" s="313" t="s">
        <v>900</v>
      </c>
      <c r="AZ964" s="314"/>
      <c r="BA964" s="314"/>
      <c r="BB964" s="314"/>
      <c r="BC964" s="314"/>
      <c r="BD964" s="314"/>
      <c r="BE964" s="314"/>
      <c r="BF964" s="314"/>
      <c r="BG964" s="314"/>
      <c r="BH964" s="314"/>
      <c r="BI964" s="314"/>
      <c r="BJ964" s="314"/>
      <c r="BK964" s="314"/>
      <c r="BL964" s="314"/>
      <c r="BM964" s="314"/>
      <c r="BN964" s="314"/>
      <c r="BO964" s="314"/>
      <c r="BP964" s="314"/>
      <c r="BQ964" s="314"/>
      <c r="BR964" s="314"/>
      <c r="BS964" s="314"/>
      <c r="BT964" s="314"/>
      <c r="BU964" s="314"/>
      <c r="BV964" s="314"/>
      <c r="BW964" s="314"/>
      <c r="BX964" s="315"/>
      <c r="BY964" s="313">
        <v>4082</v>
      </c>
      <c r="BZ964" s="314"/>
      <c r="CA964" s="314"/>
      <c r="CB964" s="314"/>
      <c r="CC964" s="314"/>
      <c r="CD964" s="314"/>
      <c r="CE964" s="314"/>
      <c r="CF964" s="314"/>
      <c r="CG964" s="314"/>
      <c r="CH964" s="314"/>
      <c r="CI964" s="314"/>
      <c r="CJ964" s="314"/>
      <c r="CK964" s="314"/>
      <c r="CL964" s="314"/>
      <c r="CM964" s="314"/>
      <c r="CN964" s="314"/>
      <c r="CO964" s="314"/>
      <c r="CP964" s="314"/>
      <c r="CQ964" s="315"/>
      <c r="CR964" s="90"/>
      <c r="CS964" s="118"/>
      <c r="CT964" s="118"/>
    </row>
    <row r="965" spans="4:98" ht="14.25" customHeight="1" x14ac:dyDescent="0.35">
      <c r="D965" s="313" t="s">
        <v>1011</v>
      </c>
      <c r="E965" s="314"/>
      <c r="F965" s="314"/>
      <c r="G965" s="314"/>
      <c r="H965" s="314"/>
      <c r="I965" s="314"/>
      <c r="J965" s="314"/>
      <c r="K965" s="314"/>
      <c r="L965" s="314"/>
      <c r="M965" s="314"/>
      <c r="N965" s="314"/>
      <c r="O965" s="314"/>
      <c r="P965" s="314"/>
      <c r="Q965" s="316"/>
      <c r="R965" s="316"/>
      <c r="S965" s="316"/>
      <c r="T965" s="316"/>
      <c r="U965" s="316"/>
      <c r="V965" s="316"/>
      <c r="W965" s="316"/>
      <c r="X965" s="479" t="s">
        <v>941</v>
      </c>
      <c r="Y965" s="479"/>
      <c r="Z965" s="479"/>
      <c r="AA965" s="479"/>
      <c r="AB965" s="479"/>
      <c r="AC965" s="479"/>
      <c r="AD965" s="479"/>
      <c r="AE965" s="441" t="s">
        <v>1012</v>
      </c>
      <c r="AF965" s="442"/>
      <c r="AG965" s="442"/>
      <c r="AH965" s="442"/>
      <c r="AI965" s="442"/>
      <c r="AJ965" s="442"/>
      <c r="AK965" s="442"/>
      <c r="AL965" s="442"/>
      <c r="AM965" s="442"/>
      <c r="AN965" s="442"/>
      <c r="AO965" s="442"/>
      <c r="AP965" s="442"/>
      <c r="AQ965" s="442"/>
      <c r="AR965" s="442"/>
      <c r="AS965" s="442"/>
      <c r="AT965" s="443"/>
      <c r="AU965" s="218"/>
      <c r="AV965" s="218"/>
      <c r="AW965" s="218"/>
      <c r="AY965" s="313" t="s">
        <v>423</v>
      </c>
      <c r="AZ965" s="314"/>
      <c r="BA965" s="314"/>
      <c r="BB965" s="314"/>
      <c r="BC965" s="314"/>
      <c r="BD965" s="314"/>
      <c r="BE965" s="314"/>
      <c r="BF965" s="314"/>
      <c r="BG965" s="314"/>
      <c r="BH965" s="314"/>
      <c r="BI965" s="314"/>
      <c r="BJ965" s="314"/>
      <c r="BK965" s="314"/>
      <c r="BL965" s="314"/>
      <c r="BM965" s="314"/>
      <c r="BN965" s="314"/>
      <c r="BO965" s="314"/>
      <c r="BP965" s="314"/>
      <c r="BQ965" s="314"/>
      <c r="BR965" s="314"/>
      <c r="BS965" s="314"/>
      <c r="BT965" s="314"/>
      <c r="BU965" s="314"/>
      <c r="BV965" s="314"/>
      <c r="BW965" s="314"/>
      <c r="BX965" s="315"/>
      <c r="BY965" s="313">
        <v>0</v>
      </c>
      <c r="BZ965" s="314"/>
      <c r="CA965" s="314"/>
      <c r="CB965" s="314"/>
      <c r="CC965" s="314"/>
      <c r="CD965" s="314"/>
      <c r="CE965" s="314"/>
      <c r="CF965" s="314"/>
      <c r="CG965" s="314"/>
      <c r="CH965" s="314"/>
      <c r="CI965" s="314"/>
      <c r="CJ965" s="314"/>
      <c r="CK965" s="314"/>
      <c r="CL965" s="314"/>
      <c r="CM965" s="314"/>
      <c r="CN965" s="314"/>
      <c r="CO965" s="314"/>
      <c r="CP965" s="314"/>
      <c r="CQ965" s="315"/>
      <c r="CR965" s="90"/>
      <c r="CS965" s="118"/>
      <c r="CT965" s="118"/>
    </row>
    <row r="966" spans="4:98" ht="14.25" customHeight="1" x14ac:dyDescent="0.35">
      <c r="D966" s="313" t="s">
        <v>1013</v>
      </c>
      <c r="E966" s="314"/>
      <c r="F966" s="314"/>
      <c r="G966" s="314"/>
      <c r="H966" s="314"/>
      <c r="I966" s="314"/>
      <c r="J966" s="314"/>
      <c r="K966" s="314"/>
      <c r="L966" s="314"/>
      <c r="M966" s="314"/>
      <c r="N966" s="314"/>
      <c r="O966" s="314"/>
      <c r="P966" s="314"/>
      <c r="Q966" s="316"/>
      <c r="R966" s="316"/>
      <c r="S966" s="316"/>
      <c r="T966" s="316"/>
      <c r="U966" s="316"/>
      <c r="V966" s="316"/>
      <c r="W966" s="316"/>
      <c r="X966" s="479" t="s">
        <v>941</v>
      </c>
      <c r="Y966" s="479"/>
      <c r="Z966" s="479"/>
      <c r="AA966" s="479"/>
      <c r="AB966" s="479"/>
      <c r="AC966" s="479"/>
      <c r="AD966" s="479"/>
      <c r="AE966" s="441">
        <v>78</v>
      </c>
      <c r="AF966" s="442"/>
      <c r="AG966" s="442"/>
      <c r="AH966" s="442"/>
      <c r="AI966" s="442"/>
      <c r="AJ966" s="442"/>
      <c r="AK966" s="442"/>
      <c r="AL966" s="442"/>
      <c r="AM966" s="442"/>
      <c r="AN966" s="442"/>
      <c r="AO966" s="442"/>
      <c r="AP966" s="442"/>
      <c r="AQ966" s="442"/>
      <c r="AR966" s="442"/>
      <c r="AS966" s="442"/>
      <c r="AT966" s="443"/>
      <c r="AU966" s="218"/>
      <c r="AV966" s="218"/>
      <c r="AW966" s="218"/>
      <c r="AY966" s="313" t="s">
        <v>422</v>
      </c>
      <c r="AZ966" s="314"/>
      <c r="BA966" s="314"/>
      <c r="BB966" s="314"/>
      <c r="BC966" s="314"/>
      <c r="BD966" s="314"/>
      <c r="BE966" s="314"/>
      <c r="BF966" s="314"/>
      <c r="BG966" s="314"/>
      <c r="BH966" s="314"/>
      <c r="BI966" s="314"/>
      <c r="BJ966" s="314"/>
      <c r="BK966" s="314"/>
      <c r="BL966" s="314"/>
      <c r="BM966" s="314"/>
      <c r="BN966" s="314"/>
      <c r="BO966" s="314"/>
      <c r="BP966" s="314"/>
      <c r="BQ966" s="314"/>
      <c r="BR966" s="314"/>
      <c r="BS966" s="314"/>
      <c r="BT966" s="314"/>
      <c r="BU966" s="314"/>
      <c r="BV966" s="314"/>
      <c r="BW966" s="314"/>
      <c r="BX966" s="315"/>
      <c r="BY966" s="313" t="s">
        <v>967</v>
      </c>
      <c r="BZ966" s="314"/>
      <c r="CA966" s="314"/>
      <c r="CB966" s="314"/>
      <c r="CC966" s="314"/>
      <c r="CD966" s="314"/>
      <c r="CE966" s="314"/>
      <c r="CF966" s="314"/>
      <c r="CG966" s="314"/>
      <c r="CH966" s="314"/>
      <c r="CI966" s="314"/>
      <c r="CJ966" s="314"/>
      <c r="CK966" s="314"/>
      <c r="CL966" s="314"/>
      <c r="CM966" s="314"/>
      <c r="CN966" s="314"/>
      <c r="CO966" s="314"/>
      <c r="CP966" s="314"/>
      <c r="CQ966" s="315"/>
      <c r="CR966" s="90"/>
      <c r="CS966" s="118"/>
      <c r="CT966" s="118"/>
    </row>
    <row r="967" spans="4:98" ht="14.25" customHeight="1" x14ac:dyDescent="0.35">
      <c r="D967" s="313" t="s">
        <v>1014</v>
      </c>
      <c r="E967" s="314"/>
      <c r="F967" s="314"/>
      <c r="G967" s="314"/>
      <c r="H967" s="314"/>
      <c r="I967" s="314"/>
      <c r="J967" s="314"/>
      <c r="K967" s="314"/>
      <c r="L967" s="314"/>
      <c r="M967" s="314"/>
      <c r="N967" s="314"/>
      <c r="O967" s="314"/>
      <c r="P967" s="314"/>
      <c r="Q967" s="316"/>
      <c r="R967" s="316"/>
      <c r="S967" s="316"/>
      <c r="T967" s="316"/>
      <c r="U967" s="316"/>
      <c r="V967" s="316"/>
      <c r="W967" s="316"/>
      <c r="X967" s="479" t="s">
        <v>941</v>
      </c>
      <c r="Y967" s="479"/>
      <c r="Z967" s="479"/>
      <c r="AA967" s="479"/>
      <c r="AB967" s="479"/>
      <c r="AC967" s="479"/>
      <c r="AD967" s="479"/>
      <c r="AE967" s="441">
        <v>149</v>
      </c>
      <c r="AF967" s="442"/>
      <c r="AG967" s="442"/>
      <c r="AH967" s="442"/>
      <c r="AI967" s="442"/>
      <c r="AJ967" s="442"/>
      <c r="AK967" s="442"/>
      <c r="AL967" s="442"/>
      <c r="AM967" s="442"/>
      <c r="AN967" s="442"/>
      <c r="AO967" s="442"/>
      <c r="AP967" s="442"/>
      <c r="AQ967" s="442"/>
      <c r="AR967" s="442"/>
      <c r="AS967" s="442"/>
      <c r="AT967" s="443"/>
      <c r="AU967" s="218"/>
      <c r="AV967" s="218"/>
      <c r="AW967" s="218"/>
      <c r="AY967" s="313" t="s">
        <v>241</v>
      </c>
      <c r="AZ967" s="314"/>
      <c r="BA967" s="314"/>
      <c r="BB967" s="314"/>
      <c r="BC967" s="314"/>
      <c r="BD967" s="314"/>
      <c r="BE967" s="314"/>
      <c r="BF967" s="314"/>
      <c r="BG967" s="314"/>
      <c r="BH967" s="314"/>
      <c r="BI967" s="314"/>
      <c r="BJ967" s="314"/>
      <c r="BK967" s="314"/>
      <c r="BL967" s="314"/>
      <c r="BM967" s="314"/>
      <c r="BN967" s="314"/>
      <c r="BO967" s="314"/>
      <c r="BP967" s="314"/>
      <c r="BQ967" s="314"/>
      <c r="BR967" s="314"/>
      <c r="BS967" s="314"/>
      <c r="BT967" s="314"/>
      <c r="BU967" s="314"/>
      <c r="BV967" s="314"/>
      <c r="BW967" s="314"/>
      <c r="BX967" s="315"/>
      <c r="BY967" s="313" t="s">
        <v>967</v>
      </c>
      <c r="BZ967" s="314"/>
      <c r="CA967" s="314"/>
      <c r="CB967" s="314"/>
      <c r="CC967" s="314"/>
      <c r="CD967" s="314"/>
      <c r="CE967" s="314"/>
      <c r="CF967" s="314"/>
      <c r="CG967" s="314"/>
      <c r="CH967" s="314"/>
      <c r="CI967" s="314"/>
      <c r="CJ967" s="314"/>
      <c r="CK967" s="314"/>
      <c r="CL967" s="314"/>
      <c r="CM967" s="314"/>
      <c r="CN967" s="314"/>
      <c r="CO967" s="314"/>
      <c r="CP967" s="314"/>
      <c r="CQ967" s="315"/>
      <c r="CR967" s="90"/>
      <c r="CS967" s="118"/>
      <c r="CT967" s="118"/>
    </row>
    <row r="968" spans="4:98" ht="14.25" customHeight="1" x14ac:dyDescent="0.35">
      <c r="D968" s="313" t="s">
        <v>1015</v>
      </c>
      <c r="E968" s="314"/>
      <c r="F968" s="314"/>
      <c r="G968" s="314"/>
      <c r="H968" s="314"/>
      <c r="I968" s="314"/>
      <c r="J968" s="314"/>
      <c r="K968" s="314"/>
      <c r="L968" s="314"/>
      <c r="M968" s="314"/>
      <c r="N968" s="314"/>
      <c r="O968" s="314"/>
      <c r="P968" s="314"/>
      <c r="Q968" s="316"/>
      <c r="R968" s="316"/>
      <c r="S968" s="316"/>
      <c r="T968" s="316"/>
      <c r="U968" s="316"/>
      <c r="V968" s="316"/>
      <c r="W968" s="316"/>
      <c r="X968" s="479" t="s">
        <v>941</v>
      </c>
      <c r="Y968" s="479"/>
      <c r="Z968" s="479"/>
      <c r="AA968" s="479"/>
      <c r="AB968" s="479"/>
      <c r="AC968" s="479"/>
      <c r="AD968" s="479"/>
      <c r="AE968" s="441">
        <v>50.9</v>
      </c>
      <c r="AF968" s="442"/>
      <c r="AG968" s="442"/>
      <c r="AH968" s="442"/>
      <c r="AI968" s="442"/>
      <c r="AJ968" s="442"/>
      <c r="AK968" s="442"/>
      <c r="AL968" s="442"/>
      <c r="AM968" s="442"/>
      <c r="AN968" s="442"/>
      <c r="AO968" s="442"/>
      <c r="AP968" s="442"/>
      <c r="AQ968" s="442"/>
      <c r="AR968" s="442"/>
      <c r="AS968" s="442"/>
      <c r="AT968" s="443"/>
      <c r="AU968" s="218"/>
      <c r="AV968" s="218"/>
      <c r="AW968" s="218"/>
      <c r="AY968" s="313" t="s">
        <v>901</v>
      </c>
      <c r="AZ968" s="314"/>
      <c r="BA968" s="314"/>
      <c r="BB968" s="314"/>
      <c r="BC968" s="314"/>
      <c r="BD968" s="314"/>
      <c r="BE968" s="314"/>
      <c r="BF968" s="314"/>
      <c r="BG968" s="314"/>
      <c r="BH968" s="314"/>
      <c r="BI968" s="314"/>
      <c r="BJ968" s="314"/>
      <c r="BK968" s="314"/>
      <c r="BL968" s="314"/>
      <c r="BM968" s="314"/>
      <c r="BN968" s="314"/>
      <c r="BO968" s="314"/>
      <c r="BP968" s="314"/>
      <c r="BQ968" s="314"/>
      <c r="BR968" s="314"/>
      <c r="BS968" s="314"/>
      <c r="BT968" s="314"/>
      <c r="BU968" s="314"/>
      <c r="BV968" s="314"/>
      <c r="BW968" s="314"/>
      <c r="BX968" s="315"/>
      <c r="BY968" s="313">
        <v>18</v>
      </c>
      <c r="BZ968" s="314"/>
      <c r="CA968" s="314"/>
      <c r="CB968" s="314"/>
      <c r="CC968" s="314"/>
      <c r="CD968" s="314"/>
      <c r="CE968" s="314"/>
      <c r="CF968" s="314"/>
      <c r="CG968" s="314"/>
      <c r="CH968" s="314"/>
      <c r="CI968" s="314"/>
      <c r="CJ968" s="314"/>
      <c r="CK968" s="314"/>
      <c r="CL968" s="314"/>
      <c r="CM968" s="314"/>
      <c r="CN968" s="314"/>
      <c r="CO968" s="314"/>
      <c r="CP968" s="314"/>
      <c r="CQ968" s="315"/>
      <c r="CR968" s="90"/>
      <c r="CS968" s="118"/>
      <c r="CT968" s="118"/>
    </row>
    <row r="969" spans="4:98" ht="14.25" customHeight="1" x14ac:dyDescent="0.35">
      <c r="D969" s="313" t="s">
        <v>1016</v>
      </c>
      <c r="E969" s="314"/>
      <c r="F969" s="314"/>
      <c r="G969" s="314"/>
      <c r="H969" s="314"/>
      <c r="I969" s="314"/>
      <c r="J969" s="314"/>
      <c r="K969" s="314"/>
      <c r="L969" s="314"/>
      <c r="M969" s="314"/>
      <c r="N969" s="314"/>
      <c r="O969" s="314"/>
      <c r="P969" s="314"/>
      <c r="Q969" s="316"/>
      <c r="R969" s="316"/>
      <c r="S969" s="316"/>
      <c r="T969" s="316"/>
      <c r="U969" s="316"/>
      <c r="V969" s="316"/>
      <c r="W969" s="316"/>
      <c r="X969" s="479" t="s">
        <v>941</v>
      </c>
      <c r="Y969" s="479"/>
      <c r="Z969" s="479"/>
      <c r="AA969" s="479"/>
      <c r="AB969" s="479"/>
      <c r="AC969" s="479"/>
      <c r="AD969" s="479"/>
      <c r="AE969" s="441" t="s">
        <v>1017</v>
      </c>
      <c r="AF969" s="442"/>
      <c r="AG969" s="442"/>
      <c r="AH969" s="442"/>
      <c r="AI969" s="442"/>
      <c r="AJ969" s="442"/>
      <c r="AK969" s="442"/>
      <c r="AL969" s="442"/>
      <c r="AM969" s="442"/>
      <c r="AN969" s="442"/>
      <c r="AO969" s="442"/>
      <c r="AP969" s="442"/>
      <c r="AQ969" s="442"/>
      <c r="AR969" s="442"/>
      <c r="AS969" s="442"/>
      <c r="AT969" s="443"/>
      <c r="AU969" s="218"/>
      <c r="AV969" s="218"/>
      <c r="AW969" s="218"/>
      <c r="AY969" s="313" t="s">
        <v>902</v>
      </c>
      <c r="AZ969" s="314"/>
      <c r="BA969" s="314"/>
      <c r="BB969" s="314"/>
      <c r="BC969" s="314"/>
      <c r="BD969" s="314"/>
      <c r="BE969" s="314"/>
      <c r="BF969" s="314"/>
      <c r="BG969" s="314"/>
      <c r="BH969" s="314"/>
      <c r="BI969" s="314"/>
      <c r="BJ969" s="314"/>
      <c r="BK969" s="314"/>
      <c r="BL969" s="314"/>
      <c r="BM969" s="314"/>
      <c r="BN969" s="314"/>
      <c r="BO969" s="314"/>
      <c r="BP969" s="314"/>
      <c r="BQ969" s="314"/>
      <c r="BR969" s="314"/>
      <c r="BS969" s="314"/>
      <c r="BT969" s="314"/>
      <c r="BU969" s="314"/>
      <c r="BV969" s="314"/>
      <c r="BW969" s="314"/>
      <c r="BX969" s="315"/>
      <c r="BY969" s="313">
        <v>111</v>
      </c>
      <c r="BZ969" s="314"/>
      <c r="CA969" s="314"/>
      <c r="CB969" s="314"/>
      <c r="CC969" s="314"/>
      <c r="CD969" s="314"/>
      <c r="CE969" s="314"/>
      <c r="CF969" s="314"/>
      <c r="CG969" s="314"/>
      <c r="CH969" s="314"/>
      <c r="CI969" s="314"/>
      <c r="CJ969" s="314"/>
      <c r="CK969" s="314"/>
      <c r="CL969" s="314"/>
      <c r="CM969" s="314"/>
      <c r="CN969" s="314"/>
      <c r="CO969" s="314"/>
      <c r="CP969" s="314"/>
      <c r="CQ969" s="315"/>
      <c r="CR969" s="90"/>
      <c r="CS969" s="118"/>
      <c r="CT969" s="118"/>
    </row>
    <row r="970" spans="4:98" ht="14.25" customHeight="1" x14ac:dyDescent="0.35">
      <c r="D970" s="313" t="s">
        <v>1018</v>
      </c>
      <c r="E970" s="314"/>
      <c r="F970" s="314"/>
      <c r="G970" s="314"/>
      <c r="H970" s="314"/>
      <c r="I970" s="314"/>
      <c r="J970" s="314"/>
      <c r="K970" s="314"/>
      <c r="L970" s="314"/>
      <c r="M970" s="314"/>
      <c r="N970" s="314"/>
      <c r="O970" s="314"/>
      <c r="P970" s="314"/>
      <c r="Q970" s="316"/>
      <c r="R970" s="316"/>
      <c r="S970" s="316"/>
      <c r="T970" s="316"/>
      <c r="U970" s="316"/>
      <c r="V970" s="316"/>
      <c r="W970" s="316"/>
      <c r="X970" s="479" t="s">
        <v>941</v>
      </c>
      <c r="Y970" s="479"/>
      <c r="Z970" s="479"/>
      <c r="AA970" s="479"/>
      <c r="AB970" s="479"/>
      <c r="AC970" s="479"/>
      <c r="AD970" s="479"/>
      <c r="AE970" s="441" t="s">
        <v>1019</v>
      </c>
      <c r="AF970" s="442"/>
      <c r="AG970" s="442"/>
      <c r="AH970" s="442"/>
      <c r="AI970" s="442"/>
      <c r="AJ970" s="442"/>
      <c r="AK970" s="442"/>
      <c r="AL970" s="442"/>
      <c r="AM970" s="442"/>
      <c r="AN970" s="442"/>
      <c r="AO970" s="442"/>
      <c r="AP970" s="442"/>
      <c r="AQ970" s="442"/>
      <c r="AR970" s="442"/>
      <c r="AS970" s="442"/>
      <c r="AT970" s="443"/>
      <c r="AU970" s="218"/>
      <c r="AV970" s="218"/>
      <c r="AW970" s="218"/>
      <c r="AY970" s="313" t="s">
        <v>903</v>
      </c>
      <c r="AZ970" s="314"/>
      <c r="BA970" s="314"/>
      <c r="BB970" s="314"/>
      <c r="BC970" s="314"/>
      <c r="BD970" s="314"/>
      <c r="BE970" s="314"/>
      <c r="BF970" s="314"/>
      <c r="BG970" s="314"/>
      <c r="BH970" s="314"/>
      <c r="BI970" s="314"/>
      <c r="BJ970" s="314"/>
      <c r="BK970" s="314"/>
      <c r="BL970" s="314"/>
      <c r="BM970" s="314"/>
      <c r="BN970" s="314"/>
      <c r="BO970" s="314"/>
      <c r="BP970" s="314"/>
      <c r="BQ970" s="314"/>
      <c r="BR970" s="314"/>
      <c r="BS970" s="314"/>
      <c r="BT970" s="314"/>
      <c r="BU970" s="314"/>
      <c r="BV970" s="314"/>
      <c r="BW970" s="314"/>
      <c r="BX970" s="315"/>
      <c r="BY970" s="526">
        <v>2600.9</v>
      </c>
      <c r="BZ970" s="314"/>
      <c r="CA970" s="314"/>
      <c r="CB970" s="314"/>
      <c r="CC970" s="314"/>
      <c r="CD970" s="314"/>
      <c r="CE970" s="314"/>
      <c r="CF970" s="314"/>
      <c r="CG970" s="314"/>
      <c r="CH970" s="314"/>
      <c r="CI970" s="314"/>
      <c r="CJ970" s="314"/>
      <c r="CK970" s="314"/>
      <c r="CL970" s="314"/>
      <c r="CM970" s="314"/>
      <c r="CN970" s="314"/>
      <c r="CO970" s="314"/>
      <c r="CP970" s="314"/>
      <c r="CQ970" s="315"/>
      <c r="CR970" s="90"/>
      <c r="CS970" s="118"/>
      <c r="CT970" s="118"/>
    </row>
    <row r="971" spans="4:98" ht="14.25" customHeight="1" x14ac:dyDescent="0.35">
      <c r="D971" s="313" t="s">
        <v>1020</v>
      </c>
      <c r="E971" s="314"/>
      <c r="F971" s="314"/>
      <c r="G971" s="314"/>
      <c r="H971" s="314"/>
      <c r="I971" s="314"/>
      <c r="J971" s="314"/>
      <c r="K971" s="314"/>
      <c r="L971" s="314"/>
      <c r="M971" s="314"/>
      <c r="N971" s="314"/>
      <c r="O971" s="314"/>
      <c r="P971" s="314"/>
      <c r="Q971" s="316" t="s">
        <v>941</v>
      </c>
      <c r="R971" s="316"/>
      <c r="S971" s="316"/>
      <c r="T971" s="316"/>
      <c r="U971" s="316"/>
      <c r="V971" s="316"/>
      <c r="W971" s="316"/>
      <c r="X971" s="479"/>
      <c r="Y971" s="479"/>
      <c r="Z971" s="479"/>
      <c r="AA971" s="479"/>
      <c r="AB971" s="479"/>
      <c r="AC971" s="479"/>
      <c r="AD971" s="479"/>
      <c r="AE971" s="441">
        <v>0.5</v>
      </c>
      <c r="AF971" s="442"/>
      <c r="AG971" s="442"/>
      <c r="AH971" s="442"/>
      <c r="AI971" s="442"/>
      <c r="AJ971" s="442"/>
      <c r="AK971" s="442"/>
      <c r="AL971" s="442"/>
      <c r="AM971" s="442"/>
      <c r="AN971" s="442"/>
      <c r="AO971" s="442"/>
      <c r="AP971" s="442"/>
      <c r="AQ971" s="442"/>
      <c r="AR971" s="442"/>
      <c r="AS971" s="442"/>
      <c r="AT971" s="443"/>
      <c r="AU971" s="218"/>
      <c r="AV971" s="218"/>
      <c r="AW971" s="218"/>
      <c r="AY971" s="313" t="s">
        <v>904</v>
      </c>
      <c r="AZ971" s="314"/>
      <c r="BA971" s="314"/>
      <c r="BB971" s="314"/>
      <c r="BC971" s="314"/>
      <c r="BD971" s="314"/>
      <c r="BE971" s="314"/>
      <c r="BF971" s="314"/>
      <c r="BG971" s="314"/>
      <c r="BH971" s="314"/>
      <c r="BI971" s="314"/>
      <c r="BJ971" s="314"/>
      <c r="BK971" s="314"/>
      <c r="BL971" s="314"/>
      <c r="BM971" s="314"/>
      <c r="BN971" s="314"/>
      <c r="BO971" s="314"/>
      <c r="BP971" s="314"/>
      <c r="BQ971" s="314"/>
      <c r="BR971" s="314"/>
      <c r="BS971" s="314"/>
      <c r="BT971" s="314"/>
      <c r="BU971" s="314"/>
      <c r="BV971" s="314"/>
      <c r="BW971" s="314"/>
      <c r="BX971" s="315"/>
      <c r="BY971" s="313">
        <v>687</v>
      </c>
      <c r="BZ971" s="314"/>
      <c r="CA971" s="314"/>
      <c r="CB971" s="314"/>
      <c r="CC971" s="314"/>
      <c r="CD971" s="314"/>
      <c r="CE971" s="314"/>
      <c r="CF971" s="314"/>
      <c r="CG971" s="314"/>
      <c r="CH971" s="314"/>
      <c r="CI971" s="314"/>
      <c r="CJ971" s="314"/>
      <c r="CK971" s="314"/>
      <c r="CL971" s="314"/>
      <c r="CM971" s="314"/>
      <c r="CN971" s="314"/>
      <c r="CO971" s="314"/>
      <c r="CP971" s="314"/>
      <c r="CQ971" s="315"/>
      <c r="CR971" s="90"/>
      <c r="CS971" s="118"/>
      <c r="CT971" s="118"/>
    </row>
    <row r="972" spans="4:98" ht="14.25" customHeight="1" x14ac:dyDescent="0.35">
      <c r="D972" s="313" t="s">
        <v>1021</v>
      </c>
      <c r="E972" s="314"/>
      <c r="F972" s="314"/>
      <c r="G972" s="314"/>
      <c r="H972" s="314"/>
      <c r="I972" s="314"/>
      <c r="J972" s="314"/>
      <c r="K972" s="314"/>
      <c r="L972" s="314"/>
      <c r="M972" s="314"/>
      <c r="N972" s="314"/>
      <c r="O972" s="314"/>
      <c r="P972" s="314"/>
      <c r="Q972" s="316" t="s">
        <v>941</v>
      </c>
      <c r="R972" s="316"/>
      <c r="S972" s="316"/>
      <c r="T972" s="316"/>
      <c r="U972" s="316"/>
      <c r="V972" s="316"/>
      <c r="W972" s="316"/>
      <c r="X972" s="479"/>
      <c r="Y972" s="479"/>
      <c r="Z972" s="479"/>
      <c r="AA972" s="479"/>
      <c r="AB972" s="479"/>
      <c r="AC972" s="479"/>
      <c r="AD972" s="479"/>
      <c r="AE972" s="441">
        <v>2</v>
      </c>
      <c r="AF972" s="442"/>
      <c r="AG972" s="442"/>
      <c r="AH972" s="442"/>
      <c r="AI972" s="442"/>
      <c r="AJ972" s="442"/>
      <c r="AK972" s="442"/>
      <c r="AL972" s="442"/>
      <c r="AM972" s="442"/>
      <c r="AN972" s="442"/>
      <c r="AO972" s="442"/>
      <c r="AP972" s="442"/>
      <c r="AQ972" s="442"/>
      <c r="AR972" s="442"/>
      <c r="AS972" s="442"/>
      <c r="AT972" s="443"/>
      <c r="AU972" s="218"/>
      <c r="AV972" s="218"/>
      <c r="AW972" s="218"/>
      <c r="AY972" s="313" t="s">
        <v>905</v>
      </c>
      <c r="AZ972" s="314"/>
      <c r="BA972" s="314"/>
      <c r="BB972" s="314"/>
      <c r="BC972" s="314"/>
      <c r="BD972" s="314"/>
      <c r="BE972" s="314"/>
      <c r="BF972" s="314"/>
      <c r="BG972" s="314"/>
      <c r="BH972" s="314"/>
      <c r="BI972" s="314"/>
      <c r="BJ972" s="314"/>
      <c r="BK972" s="314"/>
      <c r="BL972" s="314"/>
      <c r="BM972" s="314"/>
      <c r="BN972" s="314"/>
      <c r="BO972" s="314"/>
      <c r="BP972" s="314"/>
      <c r="BQ972" s="314"/>
      <c r="BR972" s="314"/>
      <c r="BS972" s="314"/>
      <c r="BT972" s="314"/>
      <c r="BU972" s="314"/>
      <c r="BV972" s="314"/>
      <c r="BW972" s="314"/>
      <c r="BX972" s="315"/>
      <c r="BY972" s="316">
        <v>324.39999999999998</v>
      </c>
      <c r="BZ972" s="316"/>
      <c r="CA972" s="316"/>
      <c r="CB972" s="316"/>
      <c r="CC972" s="316"/>
      <c r="CD972" s="316"/>
      <c r="CE972" s="316"/>
      <c r="CF972" s="316"/>
      <c r="CG972" s="316"/>
      <c r="CH972" s="316"/>
      <c r="CI972" s="316"/>
      <c r="CJ972" s="316"/>
      <c r="CK972" s="316"/>
      <c r="CL972" s="316"/>
      <c r="CM972" s="316"/>
      <c r="CN972" s="316"/>
      <c r="CO972" s="316"/>
      <c r="CP972" s="316"/>
      <c r="CQ972" s="316"/>
      <c r="CR972" s="90"/>
      <c r="CS972" s="118"/>
      <c r="CT972" s="118"/>
    </row>
    <row r="973" spans="4:98" ht="14.25" customHeight="1" x14ac:dyDescent="0.35">
      <c r="D973" s="593" t="s">
        <v>1022</v>
      </c>
      <c r="E973" s="594"/>
      <c r="F973" s="594"/>
      <c r="G973" s="594"/>
      <c r="H973" s="594"/>
      <c r="I973" s="594"/>
      <c r="J973" s="594"/>
      <c r="K973" s="594"/>
      <c r="L973" s="594"/>
      <c r="M973" s="594"/>
      <c r="N973" s="594"/>
      <c r="O973" s="594"/>
      <c r="P973" s="594"/>
      <c r="Q973" s="316" t="s">
        <v>941</v>
      </c>
      <c r="R973" s="316"/>
      <c r="S973" s="316"/>
      <c r="T973" s="316"/>
      <c r="U973" s="316"/>
      <c r="V973" s="316"/>
      <c r="W973" s="316"/>
      <c r="X973" s="479"/>
      <c r="Y973" s="479"/>
      <c r="Z973" s="479"/>
      <c r="AA973" s="479"/>
      <c r="AB973" s="479"/>
      <c r="AC973" s="479"/>
      <c r="AD973" s="479"/>
      <c r="AE973" s="441">
        <v>1</v>
      </c>
      <c r="AF973" s="442"/>
      <c r="AG973" s="442"/>
      <c r="AH973" s="442"/>
      <c r="AI973" s="442"/>
      <c r="AJ973" s="442"/>
      <c r="AK973" s="442"/>
      <c r="AL973" s="442"/>
      <c r="AM973" s="442"/>
      <c r="AN973" s="442"/>
      <c r="AO973" s="442"/>
      <c r="AP973" s="442"/>
      <c r="AQ973" s="442"/>
      <c r="AR973" s="442"/>
      <c r="AS973" s="442"/>
      <c r="AT973" s="443"/>
      <c r="AU973" s="218"/>
      <c r="AV973" s="218"/>
      <c r="AW973" s="218"/>
      <c r="AY973" s="461" t="s">
        <v>551</v>
      </c>
      <c r="AZ973" s="462"/>
      <c r="BA973" s="462"/>
      <c r="BB973" s="462"/>
      <c r="BC973" s="462"/>
      <c r="BD973" s="462"/>
      <c r="BE973" s="462"/>
      <c r="BF973" s="462"/>
      <c r="BG973" s="462"/>
      <c r="BH973" s="462"/>
      <c r="BI973" s="462"/>
      <c r="BJ973" s="462"/>
      <c r="BK973" s="462"/>
      <c r="BL973" s="462"/>
      <c r="BM973" s="462"/>
      <c r="BN973" s="462"/>
      <c r="BO973" s="462"/>
      <c r="BP973" s="462"/>
      <c r="BQ973" s="462"/>
      <c r="BR973" s="462"/>
      <c r="BS973" s="462"/>
      <c r="BT973" s="462"/>
      <c r="BU973" s="462"/>
      <c r="BV973" s="462"/>
      <c r="BW973" s="462"/>
      <c r="BX973" s="462"/>
      <c r="BY973" s="462"/>
      <c r="BZ973" s="462"/>
      <c r="CA973" s="462"/>
      <c r="CB973" s="462"/>
      <c r="CC973" s="462"/>
      <c r="CD973" s="462"/>
      <c r="CE973" s="462"/>
      <c r="CF973" s="462"/>
      <c r="CG973" s="462"/>
      <c r="CH973" s="462"/>
      <c r="CI973" s="462"/>
      <c r="CJ973" s="462"/>
      <c r="CK973" s="462"/>
      <c r="CL973" s="462"/>
      <c r="CM973" s="462"/>
      <c r="CN973" s="462"/>
      <c r="CO973" s="462"/>
      <c r="CP973" s="462"/>
      <c r="CQ973" s="463"/>
      <c r="CR973" s="90"/>
      <c r="CS973" s="118"/>
      <c r="CT973" s="118"/>
    </row>
    <row r="974" spans="4:98" ht="14.25" customHeight="1" x14ac:dyDescent="0.35">
      <c r="D974" s="313" t="s">
        <v>1023</v>
      </c>
      <c r="E974" s="314"/>
      <c r="F974" s="314"/>
      <c r="G974" s="314"/>
      <c r="H974" s="314"/>
      <c r="I974" s="314"/>
      <c r="J974" s="314"/>
      <c r="K974" s="314"/>
      <c r="L974" s="314"/>
      <c r="M974" s="314"/>
      <c r="N974" s="314"/>
      <c r="O974" s="314"/>
      <c r="P974" s="314"/>
      <c r="Q974" s="316" t="s">
        <v>941</v>
      </c>
      <c r="R974" s="316"/>
      <c r="S974" s="316"/>
      <c r="T974" s="316"/>
      <c r="U974" s="316"/>
      <c r="V974" s="316"/>
      <c r="W974" s="316"/>
      <c r="X974" s="479"/>
      <c r="Y974" s="479"/>
      <c r="Z974" s="479"/>
      <c r="AA974" s="479"/>
      <c r="AB974" s="479"/>
      <c r="AC974" s="479"/>
      <c r="AD974" s="479"/>
      <c r="AE974" s="441">
        <v>0.2</v>
      </c>
      <c r="AF974" s="442"/>
      <c r="AG974" s="442"/>
      <c r="AH974" s="442"/>
      <c r="AI974" s="442"/>
      <c r="AJ974" s="442"/>
      <c r="AK974" s="442"/>
      <c r="AL974" s="442"/>
      <c r="AM974" s="442"/>
      <c r="AN974" s="442"/>
      <c r="AO974" s="442"/>
      <c r="AP974" s="442"/>
      <c r="AQ974" s="442"/>
      <c r="AR974" s="442"/>
      <c r="AS974" s="442"/>
      <c r="AT974" s="443"/>
      <c r="AU974" s="218"/>
      <c r="AV974" s="218"/>
      <c r="AW974" s="218"/>
      <c r="AY974" s="90"/>
      <c r="AZ974" s="90"/>
      <c r="BA974" s="90"/>
      <c r="BB974" s="90"/>
      <c r="BC974" s="90"/>
      <c r="BD974" s="90"/>
      <c r="BE974" s="90"/>
      <c r="BF974" s="90"/>
      <c r="BG974" s="90"/>
      <c r="BH974" s="90"/>
      <c r="BI974" s="90"/>
      <c r="BJ974" s="90"/>
      <c r="BK974" s="90"/>
      <c r="BL974" s="90"/>
      <c r="BM974" s="90"/>
      <c r="BN974" s="90"/>
      <c r="BO974" s="90"/>
      <c r="BP974" s="90"/>
      <c r="BQ974" s="90"/>
      <c r="BR974" s="90"/>
      <c r="BS974" s="90"/>
      <c r="BT974" s="90"/>
      <c r="BU974" s="90"/>
      <c r="BV974" s="90"/>
      <c r="BW974" s="90"/>
      <c r="BX974" s="90"/>
      <c r="BY974" s="90"/>
      <c r="BZ974" s="90"/>
      <c r="CA974" s="90"/>
      <c r="CB974" s="90"/>
      <c r="CC974" s="90"/>
      <c r="CD974" s="90"/>
      <c r="CE974" s="90"/>
      <c r="CF974" s="90"/>
      <c r="CG974" s="90"/>
      <c r="CH974" s="90"/>
      <c r="CI974" s="90"/>
      <c r="CJ974" s="90"/>
      <c r="CK974" s="90"/>
      <c r="CL974" s="90"/>
      <c r="CM974" s="90"/>
      <c r="CN974" s="90"/>
      <c r="CO974" s="90"/>
      <c r="CP974" s="90"/>
      <c r="CQ974" s="90"/>
      <c r="CR974" s="90"/>
      <c r="CS974" s="118"/>
      <c r="CT974" s="118"/>
    </row>
    <row r="975" spans="4:98" ht="14.25" customHeight="1" x14ac:dyDescent="0.35">
      <c r="D975" s="313"/>
      <c r="E975" s="314"/>
      <c r="F975" s="314"/>
      <c r="G975" s="314"/>
      <c r="H975" s="314"/>
      <c r="I975" s="314"/>
      <c r="J975" s="314"/>
      <c r="K975" s="314"/>
      <c r="L975" s="314"/>
      <c r="M975" s="314"/>
      <c r="N975" s="314"/>
      <c r="O975" s="314"/>
      <c r="P975" s="314"/>
      <c r="Q975" s="316"/>
      <c r="R975" s="316"/>
      <c r="S975" s="316"/>
      <c r="T975" s="316"/>
      <c r="U975" s="316"/>
      <c r="V975" s="316"/>
      <c r="W975" s="316"/>
      <c r="X975" s="479"/>
      <c r="Y975" s="479"/>
      <c r="Z975" s="479"/>
      <c r="AA975" s="479"/>
      <c r="AB975" s="479"/>
      <c r="AC975" s="479"/>
      <c r="AD975" s="479"/>
      <c r="AE975" s="441"/>
      <c r="AF975" s="442"/>
      <c r="AG975" s="442"/>
      <c r="AH975" s="442"/>
      <c r="AI975" s="442"/>
      <c r="AJ975" s="442"/>
      <c r="AK975" s="442"/>
      <c r="AL975" s="442"/>
      <c r="AM975" s="442"/>
      <c r="AN975" s="442"/>
      <c r="AO975" s="442"/>
      <c r="AP975" s="442"/>
      <c r="AQ975" s="442"/>
      <c r="AR975" s="442"/>
      <c r="AS975" s="442"/>
      <c r="AT975" s="443"/>
      <c r="AU975" s="218"/>
      <c r="AV975" s="218"/>
      <c r="AW975" s="218"/>
      <c r="AY975" s="344" t="s">
        <v>560</v>
      </c>
      <c r="AZ975" s="344"/>
      <c r="BA975" s="344"/>
      <c r="BB975" s="344"/>
      <c r="BC975" s="344"/>
      <c r="BD975" s="344"/>
      <c r="BE975" s="344"/>
      <c r="BF975" s="344"/>
      <c r="BG975" s="344"/>
      <c r="BH975" s="344"/>
      <c r="BI975" s="344"/>
      <c r="BJ975" s="344"/>
      <c r="BK975" s="344"/>
      <c r="BL975" s="344"/>
      <c r="BM975" s="344"/>
      <c r="BN975" s="344"/>
      <c r="BO975" s="344"/>
      <c r="BP975" s="344"/>
      <c r="BQ975" s="344"/>
      <c r="BR975" s="344"/>
      <c r="BS975" s="344"/>
      <c r="BT975" s="344"/>
      <c r="BU975" s="344"/>
      <c r="BV975" s="344"/>
      <c r="BW975" s="344"/>
      <c r="BX975" s="344"/>
      <c r="BY975" s="344"/>
      <c r="BZ975" s="344"/>
      <c r="CA975" s="344"/>
      <c r="CB975" s="344"/>
      <c r="CC975" s="344"/>
      <c r="CD975" s="344"/>
      <c r="CE975" s="344"/>
      <c r="CF975" s="344"/>
      <c r="CG975" s="344"/>
      <c r="CH975" s="344"/>
      <c r="CI975" s="344"/>
      <c r="CJ975" s="344"/>
      <c r="CK975" s="344"/>
      <c r="CL975" s="344"/>
      <c r="CM975" s="344"/>
      <c r="CN975" s="344"/>
      <c r="CO975" s="344"/>
      <c r="CP975" s="344"/>
      <c r="CQ975" s="344"/>
      <c r="CR975" s="90"/>
      <c r="CS975" s="118"/>
      <c r="CT975" s="118"/>
    </row>
    <row r="976" spans="4:98" ht="14.25" customHeight="1" x14ac:dyDescent="0.35">
      <c r="D976" s="313"/>
      <c r="E976" s="314"/>
      <c r="F976" s="314"/>
      <c r="G976" s="314"/>
      <c r="H976" s="314"/>
      <c r="I976" s="314"/>
      <c r="J976" s="314"/>
      <c r="K976" s="314"/>
      <c r="L976" s="314"/>
      <c r="M976" s="314"/>
      <c r="N976" s="314"/>
      <c r="O976" s="314"/>
      <c r="P976" s="314"/>
      <c r="Q976" s="316"/>
      <c r="R976" s="316"/>
      <c r="S976" s="316"/>
      <c r="T976" s="316"/>
      <c r="U976" s="316"/>
      <c r="V976" s="316"/>
      <c r="W976" s="316"/>
      <c r="X976" s="479"/>
      <c r="Y976" s="479"/>
      <c r="Z976" s="479"/>
      <c r="AA976" s="479"/>
      <c r="AB976" s="479"/>
      <c r="AC976" s="479"/>
      <c r="AD976" s="479"/>
      <c r="AE976" s="441"/>
      <c r="AF976" s="442"/>
      <c r="AG976" s="442"/>
      <c r="AH976" s="442"/>
      <c r="AI976" s="442"/>
      <c r="AJ976" s="442"/>
      <c r="AK976" s="442"/>
      <c r="AL976" s="442"/>
      <c r="AM976" s="442"/>
      <c r="AN976" s="442"/>
      <c r="AO976" s="442"/>
      <c r="AP976" s="442"/>
      <c r="AQ976" s="442"/>
      <c r="AR976" s="442"/>
      <c r="AS976" s="442"/>
      <c r="AT976" s="443"/>
      <c r="AU976" s="218"/>
      <c r="AV976" s="218"/>
      <c r="AW976" s="218"/>
      <c r="AY976" s="500"/>
      <c r="AZ976" s="500"/>
      <c r="BA976" s="500"/>
      <c r="BB976" s="500"/>
      <c r="BC976" s="500"/>
      <c r="BD976" s="500"/>
      <c r="BE976" s="500"/>
      <c r="BF976" s="500"/>
      <c r="BG976" s="500"/>
      <c r="BH976" s="500"/>
      <c r="BI976" s="500"/>
      <c r="BJ976" s="500"/>
      <c r="BK976" s="500"/>
      <c r="BL976" s="500"/>
      <c r="BM976" s="500"/>
      <c r="BN976" s="500"/>
      <c r="BO976" s="500"/>
      <c r="BP976" s="500"/>
      <c r="BQ976" s="500"/>
      <c r="BR976" s="500"/>
      <c r="BS976" s="500"/>
      <c r="BT976" s="500"/>
      <c r="BU976" s="500"/>
      <c r="BV976" s="500"/>
      <c r="BW976" s="500"/>
      <c r="BX976" s="500"/>
      <c r="BY976" s="500"/>
      <c r="BZ976" s="500"/>
      <c r="CA976" s="500"/>
      <c r="CB976" s="500"/>
      <c r="CC976" s="500"/>
      <c r="CD976" s="500"/>
      <c r="CE976" s="500"/>
      <c r="CF976" s="500"/>
      <c r="CG976" s="500"/>
      <c r="CH976" s="500"/>
      <c r="CI976" s="500"/>
      <c r="CJ976" s="500"/>
      <c r="CK976" s="500"/>
      <c r="CL976" s="500"/>
      <c r="CM976" s="500"/>
      <c r="CN976" s="500"/>
      <c r="CO976" s="500"/>
      <c r="CP976" s="500"/>
      <c r="CQ976" s="500"/>
      <c r="CR976" s="90"/>
      <c r="CS976" s="118"/>
      <c r="CT976" s="118"/>
    </row>
    <row r="977" spans="1:98" ht="14.25" customHeight="1" x14ac:dyDescent="0.35">
      <c r="D977" s="313"/>
      <c r="E977" s="314"/>
      <c r="F977" s="314"/>
      <c r="G977" s="314"/>
      <c r="H977" s="314"/>
      <c r="I977" s="314"/>
      <c r="J977" s="314"/>
      <c r="K977" s="314"/>
      <c r="L977" s="314"/>
      <c r="M977" s="314"/>
      <c r="N977" s="314"/>
      <c r="O977" s="314"/>
      <c r="P977" s="314"/>
      <c r="Q977" s="316"/>
      <c r="R977" s="316"/>
      <c r="S977" s="316"/>
      <c r="T977" s="316"/>
      <c r="U977" s="316"/>
      <c r="V977" s="316"/>
      <c r="W977" s="316"/>
      <c r="X977" s="479"/>
      <c r="Y977" s="479"/>
      <c r="Z977" s="479"/>
      <c r="AA977" s="479"/>
      <c r="AB977" s="479"/>
      <c r="AC977" s="479"/>
      <c r="AD977" s="479"/>
      <c r="AE977" s="316"/>
      <c r="AF977" s="316"/>
      <c r="AG977" s="316"/>
      <c r="AH977" s="316"/>
      <c r="AI977" s="316"/>
      <c r="AJ977" s="316"/>
      <c r="AK977" s="316"/>
      <c r="AL977" s="316"/>
      <c r="AM977" s="316"/>
      <c r="AN977" s="316"/>
      <c r="AO977" s="316"/>
      <c r="AP977" s="316"/>
      <c r="AQ977" s="316"/>
      <c r="AR977" s="316"/>
      <c r="AS977" s="316"/>
      <c r="AT977" s="316"/>
      <c r="AU977" s="218"/>
      <c r="AV977" s="218"/>
      <c r="AW977" s="218"/>
      <c r="AY977" s="366" t="s">
        <v>24</v>
      </c>
      <c r="AZ977" s="367"/>
      <c r="BA977" s="367"/>
      <c r="BB977" s="367"/>
      <c r="BC977" s="367"/>
      <c r="BD977" s="367"/>
      <c r="BE977" s="367"/>
      <c r="BF977" s="367"/>
      <c r="BG977" s="367"/>
      <c r="BH977" s="367"/>
      <c r="BI977" s="367"/>
      <c r="BJ977" s="367"/>
      <c r="BK977" s="367"/>
      <c r="BL977" s="368"/>
      <c r="BM977" s="366" t="s">
        <v>547</v>
      </c>
      <c r="BN977" s="367"/>
      <c r="BO977" s="367"/>
      <c r="BP977" s="367"/>
      <c r="BQ977" s="367"/>
      <c r="BR977" s="367"/>
      <c r="BS977" s="367"/>
      <c r="BT977" s="367"/>
      <c r="BU977" s="367"/>
      <c r="BV977" s="367"/>
      <c r="BW977" s="367"/>
      <c r="BX977" s="367"/>
      <c r="BY977" s="367"/>
      <c r="BZ977" s="368"/>
      <c r="CA977" s="366" t="s">
        <v>548</v>
      </c>
      <c r="CB977" s="367"/>
      <c r="CC977" s="367"/>
      <c r="CD977" s="367"/>
      <c r="CE977" s="367"/>
      <c r="CF977" s="367"/>
      <c r="CG977" s="367"/>
      <c r="CH977" s="367"/>
      <c r="CI977" s="367"/>
      <c r="CJ977" s="367"/>
      <c r="CK977" s="367"/>
      <c r="CL977" s="367"/>
      <c r="CM977" s="367"/>
      <c r="CN977" s="367"/>
      <c r="CO977" s="367"/>
      <c r="CP977" s="367"/>
      <c r="CQ977" s="368"/>
      <c r="CR977" s="90"/>
      <c r="CS977" s="118"/>
      <c r="CT977" s="118"/>
    </row>
    <row r="978" spans="1:98" ht="14.25" customHeight="1" x14ac:dyDescent="0.35">
      <c r="D978" s="313"/>
      <c r="E978" s="314"/>
      <c r="F978" s="314"/>
      <c r="G978" s="314"/>
      <c r="H978" s="314"/>
      <c r="I978" s="314"/>
      <c r="J978" s="314"/>
      <c r="K978" s="314"/>
      <c r="L978" s="314"/>
      <c r="M978" s="314"/>
      <c r="N978" s="314"/>
      <c r="O978" s="314"/>
      <c r="P978" s="314"/>
      <c r="Q978" s="316"/>
      <c r="R978" s="316"/>
      <c r="S978" s="316"/>
      <c r="T978" s="316"/>
      <c r="U978" s="316"/>
      <c r="V978" s="316"/>
      <c r="W978" s="316"/>
      <c r="X978" s="479"/>
      <c r="Y978" s="479"/>
      <c r="Z978" s="479"/>
      <c r="AA978" s="479"/>
      <c r="AB978" s="479"/>
      <c r="AC978" s="479"/>
      <c r="AD978" s="479"/>
      <c r="AE978" s="316"/>
      <c r="AF978" s="316"/>
      <c r="AG978" s="316"/>
      <c r="AH978" s="316"/>
      <c r="AI978" s="316"/>
      <c r="AJ978" s="316"/>
      <c r="AK978" s="316"/>
      <c r="AL978" s="316"/>
      <c r="AM978" s="316"/>
      <c r="AN978" s="316"/>
      <c r="AO978" s="316"/>
      <c r="AP978" s="316"/>
      <c r="AQ978" s="316"/>
      <c r="AR978" s="316"/>
      <c r="AS978" s="316"/>
      <c r="AT978" s="316"/>
      <c r="AU978" s="218"/>
      <c r="AV978" s="218"/>
      <c r="AW978" s="218"/>
      <c r="AY978" s="369"/>
      <c r="AZ978" s="370"/>
      <c r="BA978" s="370"/>
      <c r="BB978" s="370"/>
      <c r="BC978" s="370"/>
      <c r="BD978" s="370"/>
      <c r="BE978" s="370"/>
      <c r="BF978" s="370"/>
      <c r="BG978" s="370"/>
      <c r="BH978" s="370"/>
      <c r="BI978" s="370"/>
      <c r="BJ978" s="370"/>
      <c r="BK978" s="370"/>
      <c r="BL978" s="371"/>
      <c r="BM978" s="369"/>
      <c r="BN978" s="370"/>
      <c r="BO978" s="370"/>
      <c r="BP978" s="370"/>
      <c r="BQ978" s="370"/>
      <c r="BR978" s="370"/>
      <c r="BS978" s="370"/>
      <c r="BT978" s="370"/>
      <c r="BU978" s="370"/>
      <c r="BV978" s="370"/>
      <c r="BW978" s="370"/>
      <c r="BX978" s="370"/>
      <c r="BY978" s="370"/>
      <c r="BZ978" s="371"/>
      <c r="CA978" s="369"/>
      <c r="CB978" s="370"/>
      <c r="CC978" s="370"/>
      <c r="CD978" s="370"/>
      <c r="CE978" s="370"/>
      <c r="CF978" s="370"/>
      <c r="CG978" s="370"/>
      <c r="CH978" s="370"/>
      <c r="CI978" s="370"/>
      <c r="CJ978" s="370"/>
      <c r="CK978" s="370"/>
      <c r="CL978" s="370"/>
      <c r="CM978" s="370"/>
      <c r="CN978" s="370"/>
      <c r="CO978" s="370"/>
      <c r="CP978" s="370"/>
      <c r="CQ978" s="371"/>
      <c r="CR978" s="90"/>
      <c r="CS978" s="118"/>
      <c r="CT978" s="118"/>
    </row>
    <row r="979" spans="1:98" ht="14.25" customHeight="1" x14ac:dyDescent="0.35">
      <c r="D979" s="313"/>
      <c r="E979" s="314"/>
      <c r="F979" s="314"/>
      <c r="G979" s="314"/>
      <c r="H979" s="314"/>
      <c r="I979" s="314"/>
      <c r="J979" s="314"/>
      <c r="K979" s="314"/>
      <c r="L979" s="314"/>
      <c r="M979" s="314"/>
      <c r="N979" s="314"/>
      <c r="O979" s="314"/>
      <c r="P979" s="314"/>
      <c r="Q979" s="316"/>
      <c r="R979" s="316"/>
      <c r="S979" s="316"/>
      <c r="T979" s="316"/>
      <c r="U979" s="316"/>
      <c r="V979" s="316"/>
      <c r="W979" s="316"/>
      <c r="X979" s="479"/>
      <c r="Y979" s="479"/>
      <c r="Z979" s="479"/>
      <c r="AA979" s="479"/>
      <c r="AB979" s="479"/>
      <c r="AC979" s="479"/>
      <c r="AD979" s="479"/>
      <c r="AE979" s="316"/>
      <c r="AF979" s="316"/>
      <c r="AG979" s="316"/>
      <c r="AH979" s="316"/>
      <c r="AI979" s="316"/>
      <c r="AJ979" s="316"/>
      <c r="AK979" s="316"/>
      <c r="AL979" s="316"/>
      <c r="AM979" s="316"/>
      <c r="AN979" s="316"/>
      <c r="AO979" s="316"/>
      <c r="AP979" s="316"/>
      <c r="AQ979" s="316"/>
      <c r="AR979" s="316"/>
      <c r="AS979" s="316"/>
      <c r="AT979" s="316"/>
      <c r="AU979" s="218"/>
      <c r="AV979" s="218"/>
      <c r="AW979" s="218"/>
      <c r="AY979" s="307" t="s">
        <v>967</v>
      </c>
      <c r="AZ979" s="308"/>
      <c r="BA979" s="308"/>
      <c r="BB979" s="308"/>
      <c r="BC979" s="308"/>
      <c r="BD979" s="308"/>
      <c r="BE979" s="308"/>
      <c r="BF979" s="308"/>
      <c r="BG979" s="308"/>
      <c r="BH979" s="308"/>
      <c r="BI979" s="308"/>
      <c r="BJ979" s="308"/>
      <c r="BK979" s="308"/>
      <c r="BL979" s="309"/>
      <c r="BM979" s="307"/>
      <c r="BN979" s="308"/>
      <c r="BO979" s="308"/>
      <c r="BP979" s="308"/>
      <c r="BQ979" s="308"/>
      <c r="BR979" s="308"/>
      <c r="BS979" s="308"/>
      <c r="BT979" s="308"/>
      <c r="BU979" s="308"/>
      <c r="BV979" s="308"/>
      <c r="BW979" s="308"/>
      <c r="BX979" s="308"/>
      <c r="BY979" s="308"/>
      <c r="BZ979" s="309"/>
      <c r="CA979" s="307"/>
      <c r="CB979" s="308"/>
      <c r="CC979" s="308"/>
      <c r="CD979" s="308"/>
      <c r="CE979" s="308"/>
      <c r="CF979" s="308"/>
      <c r="CG979" s="308"/>
      <c r="CH979" s="308"/>
      <c r="CI979" s="308"/>
      <c r="CJ979" s="308"/>
      <c r="CK979" s="308"/>
      <c r="CL979" s="308"/>
      <c r="CM979" s="308"/>
      <c r="CN979" s="308"/>
      <c r="CO979" s="308"/>
      <c r="CP979" s="308"/>
      <c r="CQ979" s="309"/>
      <c r="CR979" s="90"/>
      <c r="CS979" s="118"/>
      <c r="CT979" s="118"/>
    </row>
    <row r="980" spans="1:98" ht="14.25" customHeight="1" x14ac:dyDescent="0.35">
      <c r="D980" s="313"/>
      <c r="E980" s="314"/>
      <c r="F980" s="314"/>
      <c r="G980" s="314"/>
      <c r="H980" s="314"/>
      <c r="I980" s="314"/>
      <c r="J980" s="314"/>
      <c r="K980" s="314"/>
      <c r="L980" s="314"/>
      <c r="M980" s="314"/>
      <c r="N980" s="314"/>
      <c r="O980" s="314"/>
      <c r="P980" s="314"/>
      <c r="Q980" s="316"/>
      <c r="R980" s="316"/>
      <c r="S980" s="316"/>
      <c r="T980" s="316"/>
      <c r="U980" s="316"/>
      <c r="V980" s="316"/>
      <c r="W980" s="316"/>
      <c r="X980" s="479"/>
      <c r="Y980" s="479"/>
      <c r="Z980" s="479"/>
      <c r="AA980" s="479"/>
      <c r="AB980" s="479"/>
      <c r="AC980" s="479"/>
      <c r="AD980" s="479"/>
      <c r="AE980" s="316"/>
      <c r="AF980" s="316"/>
      <c r="AG980" s="316"/>
      <c r="AH980" s="316"/>
      <c r="AI980" s="316"/>
      <c r="AJ980" s="316"/>
      <c r="AK980" s="316"/>
      <c r="AL980" s="316"/>
      <c r="AM980" s="316"/>
      <c r="AN980" s="316"/>
      <c r="AO980" s="316"/>
      <c r="AP980" s="316"/>
      <c r="AQ980" s="316"/>
      <c r="AR980" s="316"/>
      <c r="AS980" s="316"/>
      <c r="AT980" s="316"/>
      <c r="AU980" s="218"/>
      <c r="AV980" s="218"/>
      <c r="AW980" s="218"/>
      <c r="AY980" s="307"/>
      <c r="AZ980" s="308"/>
      <c r="BA980" s="308"/>
      <c r="BB980" s="308"/>
      <c r="BC980" s="308"/>
      <c r="BD980" s="308"/>
      <c r="BE980" s="308"/>
      <c r="BF980" s="308"/>
      <c r="BG980" s="308"/>
      <c r="BH980" s="308"/>
      <c r="BI980" s="308"/>
      <c r="BJ980" s="308"/>
      <c r="BK980" s="308"/>
      <c r="BL980" s="309"/>
      <c r="BM980" s="307"/>
      <c r="BN980" s="308"/>
      <c r="BO980" s="308"/>
      <c r="BP980" s="308"/>
      <c r="BQ980" s="308"/>
      <c r="BR980" s="308"/>
      <c r="BS980" s="308"/>
      <c r="BT980" s="308"/>
      <c r="BU980" s="308"/>
      <c r="BV980" s="308"/>
      <c r="BW980" s="308"/>
      <c r="BX980" s="308"/>
      <c r="BY980" s="308"/>
      <c r="BZ980" s="309"/>
      <c r="CA980" s="307"/>
      <c r="CB980" s="308"/>
      <c r="CC980" s="308"/>
      <c r="CD980" s="308"/>
      <c r="CE980" s="308"/>
      <c r="CF980" s="308"/>
      <c r="CG980" s="308"/>
      <c r="CH980" s="308"/>
      <c r="CI980" s="308"/>
      <c r="CJ980" s="308"/>
      <c r="CK980" s="308"/>
      <c r="CL980" s="308"/>
      <c r="CM980" s="308"/>
      <c r="CN980" s="308"/>
      <c r="CO980" s="308"/>
      <c r="CP980" s="308"/>
      <c r="CQ980" s="309"/>
      <c r="CR980" s="90"/>
      <c r="CS980" s="118"/>
      <c r="CT980" s="118"/>
    </row>
    <row r="981" spans="1:98" ht="14.25" customHeight="1" x14ac:dyDescent="0.35">
      <c r="D981" s="313"/>
      <c r="E981" s="314"/>
      <c r="F981" s="314"/>
      <c r="G981" s="314"/>
      <c r="H981" s="314"/>
      <c r="I981" s="314"/>
      <c r="J981" s="314"/>
      <c r="K981" s="314"/>
      <c r="L981" s="314"/>
      <c r="M981" s="314"/>
      <c r="N981" s="314"/>
      <c r="O981" s="314"/>
      <c r="P981" s="314"/>
      <c r="Q981" s="316"/>
      <c r="R981" s="316"/>
      <c r="S981" s="316"/>
      <c r="T981" s="316"/>
      <c r="U981" s="316"/>
      <c r="V981" s="316"/>
      <c r="W981" s="316"/>
      <c r="X981" s="479"/>
      <c r="Y981" s="479"/>
      <c r="Z981" s="479"/>
      <c r="AA981" s="479"/>
      <c r="AB981" s="479"/>
      <c r="AC981" s="479"/>
      <c r="AD981" s="479"/>
      <c r="AE981" s="316"/>
      <c r="AF981" s="316"/>
      <c r="AG981" s="316"/>
      <c r="AH981" s="316"/>
      <c r="AI981" s="316"/>
      <c r="AJ981" s="316"/>
      <c r="AK981" s="316"/>
      <c r="AL981" s="316"/>
      <c r="AM981" s="316"/>
      <c r="AN981" s="316"/>
      <c r="AO981" s="316"/>
      <c r="AP981" s="316"/>
      <c r="AQ981" s="316"/>
      <c r="AR981" s="316"/>
      <c r="AS981" s="316"/>
      <c r="AT981" s="316"/>
      <c r="AU981" s="218"/>
      <c r="AV981" s="218"/>
      <c r="AW981" s="218"/>
      <c r="AY981" s="307"/>
      <c r="AZ981" s="308"/>
      <c r="BA981" s="308"/>
      <c r="BB981" s="308"/>
      <c r="BC981" s="308"/>
      <c r="BD981" s="308"/>
      <c r="BE981" s="308"/>
      <c r="BF981" s="308"/>
      <c r="BG981" s="308"/>
      <c r="BH981" s="308"/>
      <c r="BI981" s="308"/>
      <c r="BJ981" s="308"/>
      <c r="BK981" s="308"/>
      <c r="BL981" s="309"/>
      <c r="BM981" s="307"/>
      <c r="BN981" s="308"/>
      <c r="BO981" s="308"/>
      <c r="BP981" s="308"/>
      <c r="BQ981" s="308"/>
      <c r="BR981" s="308"/>
      <c r="BS981" s="308"/>
      <c r="BT981" s="308"/>
      <c r="BU981" s="308"/>
      <c r="BV981" s="308"/>
      <c r="BW981" s="308"/>
      <c r="BX981" s="308"/>
      <c r="BY981" s="308"/>
      <c r="BZ981" s="309"/>
      <c r="CA981" s="307"/>
      <c r="CB981" s="308"/>
      <c r="CC981" s="308"/>
      <c r="CD981" s="308"/>
      <c r="CE981" s="308"/>
      <c r="CF981" s="308"/>
      <c r="CG981" s="308"/>
      <c r="CH981" s="308"/>
      <c r="CI981" s="308"/>
      <c r="CJ981" s="308"/>
      <c r="CK981" s="308"/>
      <c r="CL981" s="308"/>
      <c r="CM981" s="308"/>
      <c r="CN981" s="308"/>
      <c r="CO981" s="308"/>
      <c r="CP981" s="308"/>
      <c r="CQ981" s="309"/>
      <c r="CR981" s="90"/>
      <c r="CS981" s="118"/>
      <c r="CT981" s="118"/>
    </row>
    <row r="982" spans="1:98" ht="14.25" customHeight="1" x14ac:dyDescent="0.35">
      <c r="D982" s="515" t="s">
        <v>539</v>
      </c>
      <c r="E982" s="515"/>
      <c r="F982" s="515"/>
      <c r="G982" s="515"/>
      <c r="H982" s="515"/>
      <c r="I982" s="515"/>
      <c r="J982" s="515"/>
      <c r="K982" s="515"/>
      <c r="L982" s="515"/>
      <c r="M982" s="515"/>
      <c r="N982" s="515"/>
      <c r="O982" s="515"/>
      <c r="P982" s="515"/>
      <c r="Q982" s="515"/>
      <c r="R982" s="515"/>
      <c r="S982" s="515"/>
      <c r="T982" s="515"/>
      <c r="U982" s="515"/>
      <c r="V982" s="515"/>
      <c r="W982" s="515"/>
      <c r="X982" s="515"/>
      <c r="Y982" s="515"/>
      <c r="Z982" s="515"/>
      <c r="AA982" s="515"/>
      <c r="AB982" s="515"/>
      <c r="AC982" s="515"/>
      <c r="AD982" s="515"/>
      <c r="AE982" s="515"/>
      <c r="AF982" s="515"/>
      <c r="AG982" s="515"/>
      <c r="AH982" s="515"/>
      <c r="AI982" s="515"/>
      <c r="AJ982" s="515"/>
      <c r="AK982" s="515"/>
      <c r="AL982" s="515"/>
      <c r="AM982" s="515"/>
      <c r="AN982" s="515"/>
      <c r="AO982" s="515"/>
      <c r="AP982" s="515"/>
      <c r="AQ982" s="515"/>
      <c r="AR982" s="515"/>
      <c r="AS982" s="515"/>
      <c r="AT982" s="515"/>
      <c r="AU982" s="233"/>
      <c r="AV982" s="233"/>
      <c r="AW982" s="233"/>
      <c r="AY982" s="514" t="s">
        <v>551</v>
      </c>
      <c r="AZ982" s="514"/>
      <c r="BA982" s="514"/>
      <c r="BB982" s="514"/>
      <c r="BC982" s="514"/>
      <c r="BD982" s="514"/>
      <c r="BE982" s="514"/>
      <c r="BF982" s="514"/>
      <c r="BG982" s="514"/>
      <c r="BH982" s="514"/>
      <c r="BI982" s="514"/>
      <c r="BJ982" s="514"/>
      <c r="BK982" s="514"/>
      <c r="BL982" s="514"/>
      <c r="BM982" s="514"/>
      <c r="BN982" s="514"/>
      <c r="BO982" s="514"/>
      <c r="BP982" s="514"/>
      <c r="BQ982" s="514"/>
      <c r="BR982" s="514"/>
      <c r="BS982" s="514"/>
      <c r="BT982" s="514"/>
      <c r="BU982" s="514"/>
      <c r="BV982" s="514"/>
      <c r="BW982" s="514"/>
      <c r="BX982" s="514"/>
      <c r="BY982" s="514"/>
      <c r="BZ982" s="514"/>
      <c r="CA982" s="514"/>
      <c r="CB982" s="514"/>
      <c r="CC982" s="514"/>
      <c r="CD982" s="514"/>
      <c r="CE982" s="514"/>
      <c r="CF982" s="514"/>
      <c r="CG982" s="514"/>
      <c r="CH982" s="514"/>
      <c r="CI982" s="514"/>
      <c r="CJ982" s="514"/>
      <c r="CK982" s="514"/>
      <c r="CL982" s="514"/>
      <c r="CM982" s="514"/>
      <c r="CN982" s="514"/>
      <c r="CO982" s="514"/>
      <c r="CP982" s="514"/>
      <c r="CQ982" s="514"/>
    </row>
    <row r="983" spans="1:98" ht="14.25" customHeight="1" x14ac:dyDescent="0.35">
      <c r="AE983" s="402"/>
      <c r="AF983" s="402"/>
      <c r="AG983" s="402"/>
      <c r="AH983" s="402"/>
      <c r="AI983" s="402"/>
      <c r="AJ983" s="402"/>
      <c r="AK983" s="402"/>
      <c r="AL983" s="402"/>
      <c r="AM983" s="402"/>
      <c r="AN983" s="402"/>
      <c r="AO983" s="402"/>
      <c r="AP983" s="402"/>
      <c r="AQ983" s="402"/>
      <c r="AR983" s="402"/>
      <c r="AS983" s="402"/>
      <c r="AT983" s="402"/>
      <c r="AU983" s="211"/>
      <c r="AV983" s="211"/>
      <c r="AW983" s="211"/>
    </row>
    <row r="984" spans="1:98" ht="14.25" customHeight="1" x14ac:dyDescent="0.35">
      <c r="A984" s="297"/>
      <c r="B984" s="297"/>
      <c r="C984" s="297"/>
      <c r="D984" s="297"/>
      <c r="E984" s="297"/>
      <c r="F984" s="297"/>
      <c r="G984" s="297"/>
      <c r="H984" s="297"/>
      <c r="I984" s="297"/>
      <c r="J984" s="297"/>
      <c r="K984" s="297"/>
      <c r="L984" s="297"/>
      <c r="M984" s="297"/>
      <c r="N984" s="297"/>
      <c r="O984" s="297"/>
      <c r="P984" s="297"/>
      <c r="Q984" s="297"/>
      <c r="R984" s="297"/>
      <c r="S984" s="297"/>
      <c r="T984" s="297"/>
      <c r="U984" s="297"/>
      <c r="V984" s="297"/>
      <c r="W984" s="297"/>
      <c r="X984" s="297"/>
      <c r="Y984" s="297"/>
      <c r="Z984" s="297"/>
      <c r="AA984" s="297"/>
      <c r="AB984" s="297"/>
      <c r="AC984" s="297"/>
      <c r="AD984" s="297"/>
      <c r="AE984" s="297"/>
      <c r="AF984" s="297"/>
      <c r="AG984" s="297"/>
      <c r="AH984" s="297"/>
      <c r="AI984" s="297"/>
      <c r="AJ984" s="297"/>
      <c r="AK984" s="297"/>
      <c r="AL984" s="297"/>
      <c r="AM984" s="297"/>
      <c r="AN984" s="297"/>
      <c r="AO984" s="297"/>
      <c r="AP984" s="297"/>
      <c r="AQ984" s="297"/>
      <c r="AR984" s="297"/>
      <c r="AS984" s="297"/>
      <c r="AT984" s="297"/>
      <c r="AU984" s="297"/>
      <c r="AV984" s="297"/>
      <c r="AW984" s="297"/>
      <c r="AX984" s="297"/>
      <c r="AY984" s="297"/>
      <c r="AZ984" s="297"/>
      <c r="BA984" s="297"/>
      <c r="BB984" s="297"/>
      <c r="BC984" s="297"/>
      <c r="BD984" s="297"/>
      <c r="BE984" s="297"/>
      <c r="BF984" s="297"/>
      <c r="BG984" s="297"/>
      <c r="BH984" s="297"/>
      <c r="BI984" s="297"/>
      <c r="BJ984" s="297"/>
      <c r="BK984" s="297"/>
      <c r="BL984" s="297"/>
      <c r="BM984" s="297"/>
      <c r="BN984" s="297"/>
      <c r="BO984" s="297"/>
      <c r="BP984" s="297"/>
      <c r="BQ984" s="297"/>
      <c r="BR984" s="297"/>
      <c r="BS984" s="297"/>
      <c r="BT984" s="297"/>
      <c r="BU984" s="297"/>
      <c r="BV984" s="297"/>
      <c r="BW984" s="297"/>
      <c r="BX984" s="297"/>
      <c r="BY984" s="297"/>
      <c r="BZ984" s="297"/>
      <c r="CA984" s="297"/>
      <c r="CB984" s="297"/>
      <c r="CC984" s="297"/>
      <c r="CD984" s="297"/>
      <c r="CE984" s="297"/>
      <c r="CF984" s="297"/>
      <c r="CG984" s="297"/>
      <c r="CH984" s="297"/>
      <c r="CI984" s="297"/>
      <c r="CJ984" s="297"/>
      <c r="CK984" s="297"/>
      <c r="CL984" s="297"/>
      <c r="CM984" s="297"/>
      <c r="CN984" s="297"/>
      <c r="CO984" s="297"/>
      <c r="CP984" s="297"/>
      <c r="CQ984" s="297"/>
    </row>
    <row r="985" spans="1:98" ht="14.25" customHeight="1" x14ac:dyDescent="0.35">
      <c r="A985" s="297"/>
      <c r="B985" s="297"/>
      <c r="C985" s="297"/>
      <c r="D985" s="297"/>
      <c r="E985" s="297"/>
      <c r="F985" s="297"/>
      <c r="G985" s="297"/>
      <c r="H985" s="297"/>
      <c r="I985" s="297"/>
      <c r="J985" s="297"/>
      <c r="K985" s="297"/>
      <c r="L985" s="297"/>
      <c r="M985" s="297"/>
      <c r="N985" s="297"/>
      <c r="O985" s="297"/>
      <c r="P985" s="297"/>
      <c r="Q985" s="297"/>
      <c r="R985" s="297"/>
      <c r="S985" s="297"/>
      <c r="T985" s="297"/>
      <c r="U985" s="297"/>
      <c r="V985" s="297"/>
      <c r="W985" s="297"/>
      <c r="X985" s="297"/>
      <c r="Y985" s="297"/>
      <c r="Z985" s="297"/>
      <c r="AA985" s="297"/>
      <c r="AB985" s="297"/>
      <c r="AC985" s="297"/>
      <c r="AD985" s="297"/>
      <c r="AE985" s="297"/>
      <c r="AF985" s="297"/>
      <c r="AG985" s="297"/>
      <c r="AH985" s="297"/>
      <c r="AI985" s="297"/>
      <c r="AJ985" s="297"/>
      <c r="AK985" s="297"/>
      <c r="AL985" s="297"/>
      <c r="AM985" s="297"/>
      <c r="AN985" s="297"/>
      <c r="AO985" s="297"/>
      <c r="AP985" s="297"/>
      <c r="AQ985" s="297"/>
      <c r="AR985" s="297"/>
      <c r="AS985" s="297"/>
      <c r="AT985" s="297"/>
      <c r="AU985" s="297"/>
      <c r="AV985" s="297"/>
      <c r="AW985" s="297"/>
      <c r="AX985" s="297"/>
      <c r="AY985" s="297"/>
      <c r="AZ985" s="297"/>
      <c r="BA985" s="297"/>
      <c r="BB985" s="297"/>
      <c r="BC985" s="297"/>
      <c r="BD985" s="297"/>
      <c r="BE985" s="297"/>
      <c r="BF985" s="297"/>
      <c r="BG985" s="297"/>
      <c r="BH985" s="297"/>
      <c r="BI985" s="297"/>
      <c r="BJ985" s="297"/>
      <c r="BK985" s="297"/>
      <c r="BL985" s="297"/>
      <c r="BM985" s="297"/>
      <c r="BN985" s="297"/>
      <c r="BO985" s="297"/>
      <c r="BP985" s="297"/>
      <c r="BQ985" s="297"/>
      <c r="BR985" s="297"/>
      <c r="BS985" s="297"/>
      <c r="BT985" s="297"/>
      <c r="BU985" s="297"/>
      <c r="BV985" s="297"/>
      <c r="BW985" s="297"/>
      <c r="BX985" s="297"/>
      <c r="BY985" s="297"/>
      <c r="BZ985" s="297"/>
      <c r="CA985" s="297"/>
      <c r="CB985" s="297"/>
      <c r="CC985" s="297"/>
      <c r="CD985" s="297"/>
      <c r="CE985" s="297"/>
      <c r="CF985" s="297"/>
      <c r="CG985" s="297"/>
      <c r="CH985" s="297"/>
      <c r="CI985" s="297"/>
      <c r="CJ985" s="297"/>
      <c r="CK985" s="297"/>
      <c r="CL985" s="297"/>
      <c r="CM985" s="297"/>
      <c r="CN985" s="297"/>
      <c r="CO985" s="297"/>
      <c r="CP985" s="297"/>
      <c r="CQ985" s="297"/>
    </row>
    <row r="986" spans="1:98" ht="14.25" customHeight="1" x14ac:dyDescent="0.35">
      <c r="AE986" s="402"/>
      <c r="AF986" s="402"/>
      <c r="AG986" s="402"/>
      <c r="AH986" s="402"/>
      <c r="AI986" s="402"/>
      <c r="AJ986" s="402"/>
      <c r="AK986" s="402"/>
      <c r="AL986" s="402"/>
      <c r="AM986" s="402"/>
      <c r="AN986" s="402"/>
      <c r="AO986" s="402"/>
      <c r="AP986" s="402"/>
      <c r="AQ986" s="402"/>
      <c r="AR986" s="402"/>
      <c r="AS986" s="402"/>
      <c r="AT986" s="402"/>
      <c r="AU986" s="211"/>
      <c r="AV986" s="211"/>
      <c r="AW986" s="211"/>
    </row>
    <row r="987" spans="1:98" ht="14.25" customHeight="1" x14ac:dyDescent="0.35">
      <c r="D987" s="524" t="s">
        <v>561</v>
      </c>
      <c r="E987" s="524"/>
      <c r="F987" s="524"/>
      <c r="G987" s="524"/>
      <c r="H987" s="524"/>
      <c r="I987" s="524"/>
      <c r="J987" s="524"/>
      <c r="K987" s="524"/>
      <c r="L987" s="524"/>
      <c r="M987" s="524"/>
      <c r="N987" s="524"/>
      <c r="O987" s="524"/>
      <c r="P987" s="524"/>
      <c r="Q987" s="524"/>
      <c r="R987" s="524"/>
      <c r="S987" s="524"/>
      <c r="T987" s="524"/>
      <c r="U987" s="524"/>
      <c r="V987" s="524"/>
      <c r="W987" s="524"/>
      <c r="X987" s="524"/>
      <c r="Y987" s="524"/>
      <c r="Z987" s="524"/>
      <c r="AA987" s="524"/>
      <c r="AB987" s="524"/>
      <c r="AC987" s="524"/>
      <c r="AD987" s="524"/>
      <c r="AE987" s="524"/>
      <c r="AF987" s="524"/>
      <c r="AG987" s="524"/>
      <c r="AH987" s="524"/>
      <c r="AI987" s="524"/>
      <c r="AJ987" s="524"/>
      <c r="AK987" s="524"/>
      <c r="AL987" s="524"/>
      <c r="AM987" s="524"/>
      <c r="AN987" s="524"/>
      <c r="AO987" s="524"/>
      <c r="AP987" s="524"/>
      <c r="AQ987" s="524"/>
      <c r="AR987" s="524"/>
      <c r="AS987" s="524"/>
      <c r="AT987" s="524"/>
      <c r="AU987" s="223"/>
      <c r="AV987" s="223"/>
      <c r="AW987" s="223"/>
      <c r="AY987" s="295" t="s">
        <v>772</v>
      </c>
      <c r="AZ987" s="295"/>
      <c r="BA987" s="295"/>
      <c r="BB987" s="295"/>
      <c r="BC987" s="295"/>
      <c r="BD987" s="295"/>
      <c r="BE987" s="295"/>
      <c r="BF987" s="295"/>
      <c r="BG987" s="295"/>
      <c r="BH987" s="295"/>
      <c r="BI987" s="295"/>
      <c r="BJ987" s="295"/>
      <c r="BK987" s="295"/>
      <c r="BL987" s="295"/>
      <c r="BM987" s="295"/>
      <c r="BN987" s="295"/>
      <c r="BO987" s="295"/>
      <c r="BP987" s="295"/>
      <c r="BQ987" s="295"/>
      <c r="BR987" s="295"/>
      <c r="BS987" s="295"/>
      <c r="BT987" s="295"/>
      <c r="BU987" s="295"/>
      <c r="BV987" s="295"/>
      <c r="BW987" s="295"/>
      <c r="BX987" s="295"/>
      <c r="BY987" s="295"/>
      <c r="BZ987" s="295"/>
      <c r="CA987" s="295"/>
      <c r="CB987" s="295"/>
      <c r="CC987" s="295"/>
      <c r="CD987" s="295"/>
      <c r="CE987" s="295"/>
      <c r="CF987" s="295"/>
      <c r="CG987" s="295"/>
      <c r="CH987" s="295"/>
      <c r="CI987" s="295"/>
      <c r="CJ987" s="295"/>
      <c r="CK987" s="295"/>
      <c r="CL987" s="295"/>
      <c r="CM987" s="295"/>
      <c r="CN987" s="295"/>
      <c r="CO987" s="295"/>
      <c r="CP987" s="295"/>
      <c r="CQ987" s="295"/>
    </row>
    <row r="988" spans="1:98" ht="14.25" customHeight="1" x14ac:dyDescent="0.35">
      <c r="D988" s="524"/>
      <c r="E988" s="524"/>
      <c r="F988" s="524"/>
      <c r="G988" s="524"/>
      <c r="H988" s="524"/>
      <c r="I988" s="524"/>
      <c r="J988" s="524"/>
      <c r="K988" s="524"/>
      <c r="L988" s="524"/>
      <c r="M988" s="524"/>
      <c r="N988" s="524"/>
      <c r="O988" s="524"/>
      <c r="P988" s="524"/>
      <c r="Q988" s="524"/>
      <c r="R988" s="524"/>
      <c r="S988" s="524"/>
      <c r="T988" s="524"/>
      <c r="U988" s="524"/>
      <c r="V988" s="524"/>
      <c r="W988" s="524"/>
      <c r="X988" s="524"/>
      <c r="Y988" s="524"/>
      <c r="Z988" s="524"/>
      <c r="AA988" s="524"/>
      <c r="AB988" s="524"/>
      <c r="AC988" s="524"/>
      <c r="AD988" s="524"/>
      <c r="AE988" s="524"/>
      <c r="AF988" s="524"/>
      <c r="AG988" s="524"/>
      <c r="AH988" s="524"/>
      <c r="AI988" s="524"/>
      <c r="AJ988" s="524"/>
      <c r="AK988" s="524"/>
      <c r="AL988" s="524"/>
      <c r="AM988" s="524"/>
      <c r="AN988" s="524"/>
      <c r="AO988" s="524"/>
      <c r="AP988" s="524"/>
      <c r="AQ988" s="524"/>
      <c r="AR988" s="524"/>
      <c r="AS988" s="524"/>
      <c r="AT988" s="524"/>
      <c r="AU988" s="223"/>
      <c r="AV988" s="223"/>
      <c r="AW988" s="223"/>
      <c r="AY988" s="295"/>
      <c r="AZ988" s="295"/>
      <c r="BA988" s="295"/>
      <c r="BB988" s="295"/>
      <c r="BC988" s="295"/>
      <c r="BD988" s="295"/>
      <c r="BE988" s="295"/>
      <c r="BF988" s="295"/>
      <c r="BG988" s="295"/>
      <c r="BH988" s="295"/>
      <c r="BI988" s="295"/>
      <c r="BJ988" s="295"/>
      <c r="BK988" s="295"/>
      <c r="BL988" s="295"/>
      <c r="BM988" s="295"/>
      <c r="BN988" s="295"/>
      <c r="BO988" s="295"/>
      <c r="BP988" s="295"/>
      <c r="BQ988" s="295"/>
      <c r="BR988" s="295"/>
      <c r="BS988" s="295"/>
      <c r="BT988" s="295"/>
      <c r="BU988" s="295"/>
      <c r="BV988" s="295"/>
      <c r="BW988" s="295"/>
      <c r="BX988" s="295"/>
      <c r="BY988" s="295"/>
      <c r="BZ988" s="295"/>
      <c r="CA988" s="295"/>
      <c r="CB988" s="295"/>
      <c r="CC988" s="295"/>
      <c r="CD988" s="295"/>
      <c r="CE988" s="295"/>
      <c r="CF988" s="295"/>
      <c r="CG988" s="295"/>
      <c r="CH988" s="295"/>
      <c r="CI988" s="295"/>
      <c r="CJ988" s="295"/>
      <c r="CK988" s="295"/>
      <c r="CL988" s="295"/>
      <c r="CM988" s="295"/>
      <c r="CN988" s="295"/>
      <c r="CO988" s="295"/>
      <c r="CP988" s="295"/>
      <c r="CQ988" s="295"/>
    </row>
    <row r="989" spans="1:98" ht="14.25" customHeight="1" x14ac:dyDescent="0.35">
      <c r="D989" s="525"/>
      <c r="E989" s="525"/>
      <c r="F989" s="525"/>
      <c r="G989" s="525"/>
      <c r="H989" s="525"/>
      <c r="I989" s="525"/>
      <c r="J989" s="525"/>
      <c r="K989" s="525"/>
      <c r="L989" s="525"/>
      <c r="M989" s="525"/>
      <c r="N989" s="525"/>
      <c r="O989" s="525"/>
      <c r="P989" s="525"/>
      <c r="Q989" s="525"/>
      <c r="R989" s="525"/>
      <c r="S989" s="525"/>
      <c r="T989" s="525"/>
      <c r="U989" s="525"/>
      <c r="V989" s="525"/>
      <c r="W989" s="525"/>
      <c r="X989" s="525"/>
      <c r="Y989" s="525"/>
      <c r="Z989" s="525"/>
      <c r="AA989" s="525"/>
      <c r="AB989" s="525"/>
      <c r="AC989" s="525"/>
      <c r="AD989" s="525"/>
      <c r="AE989" s="525"/>
      <c r="AF989" s="525"/>
      <c r="AG989" s="525"/>
      <c r="AH989" s="525"/>
      <c r="AI989" s="525"/>
      <c r="AJ989" s="525"/>
      <c r="AK989" s="525"/>
      <c r="AL989" s="525"/>
      <c r="AM989" s="525"/>
      <c r="AN989" s="525"/>
      <c r="AO989" s="525"/>
      <c r="AP989" s="525"/>
      <c r="AQ989" s="525"/>
      <c r="AR989" s="525"/>
      <c r="AS989" s="525"/>
      <c r="AT989" s="525"/>
      <c r="AU989" s="223"/>
      <c r="AV989" s="223"/>
      <c r="AW989" s="223"/>
      <c r="AY989" s="296"/>
      <c r="AZ989" s="296"/>
      <c r="BA989" s="296"/>
      <c r="BB989" s="296"/>
      <c r="BC989" s="296"/>
      <c r="BD989" s="296"/>
      <c r="BE989" s="296"/>
      <c r="BF989" s="296"/>
      <c r="BG989" s="296"/>
      <c r="BH989" s="296"/>
      <c r="BI989" s="296"/>
      <c r="BJ989" s="296"/>
      <c r="BK989" s="296"/>
      <c r="BL989" s="296"/>
      <c r="BM989" s="296"/>
      <c r="BN989" s="296"/>
      <c r="BO989" s="296"/>
      <c r="BP989" s="296"/>
      <c r="BQ989" s="296"/>
      <c r="BR989" s="296"/>
      <c r="BS989" s="296"/>
      <c r="BT989" s="296"/>
      <c r="BU989" s="296"/>
      <c r="BV989" s="296"/>
      <c r="BW989" s="296"/>
      <c r="BX989" s="296"/>
      <c r="BY989" s="296"/>
      <c r="BZ989" s="296"/>
      <c r="CA989" s="296"/>
      <c r="CB989" s="296"/>
      <c r="CC989" s="296"/>
      <c r="CD989" s="296"/>
      <c r="CE989" s="296"/>
      <c r="CF989" s="296"/>
      <c r="CG989" s="296"/>
      <c r="CH989" s="296"/>
      <c r="CI989" s="296"/>
      <c r="CJ989" s="296"/>
      <c r="CK989" s="296"/>
      <c r="CL989" s="296"/>
      <c r="CM989" s="296"/>
      <c r="CN989" s="296"/>
      <c r="CO989" s="296"/>
      <c r="CP989" s="296"/>
      <c r="CQ989" s="296"/>
    </row>
    <row r="990" spans="1:98" ht="14.25" customHeight="1" x14ac:dyDescent="0.35">
      <c r="D990" s="456" t="s">
        <v>562</v>
      </c>
      <c r="E990" s="457"/>
      <c r="F990" s="457"/>
      <c r="G990" s="457"/>
      <c r="H990" s="457"/>
      <c r="I990" s="457"/>
      <c r="J990" s="457"/>
      <c r="K990" s="457"/>
      <c r="L990" s="457"/>
      <c r="M990" s="457"/>
      <c r="N990" s="457"/>
      <c r="O990" s="457"/>
      <c r="P990" s="457"/>
      <c r="Q990" s="457"/>
      <c r="R990" s="457"/>
      <c r="S990" s="457"/>
      <c r="T990" s="457"/>
      <c r="U990" s="457"/>
      <c r="V990" s="123"/>
      <c r="W990" s="123"/>
      <c r="X990" s="123"/>
      <c r="Y990" s="124"/>
      <c r="Z990" s="456" t="s">
        <v>513</v>
      </c>
      <c r="AA990" s="457"/>
      <c r="AB990" s="457"/>
      <c r="AC990" s="457"/>
      <c r="AD990" s="457"/>
      <c r="AE990" s="457"/>
      <c r="AF990" s="457"/>
      <c r="AG990" s="457"/>
      <c r="AH990" s="457"/>
      <c r="AI990" s="457"/>
      <c r="AJ990" s="457"/>
      <c r="AK990" s="460" t="s">
        <v>563</v>
      </c>
      <c r="AL990" s="460"/>
      <c r="AM990" s="460"/>
      <c r="AN990" s="460"/>
      <c r="AO990" s="460"/>
      <c r="AP990" s="460"/>
      <c r="AQ990" s="460"/>
      <c r="AR990" s="460"/>
      <c r="AS990" s="460"/>
      <c r="AT990" s="460"/>
      <c r="AU990" s="249"/>
      <c r="AV990" s="249"/>
      <c r="AW990" s="249"/>
      <c r="AX990" s="7"/>
      <c r="AY990" s="286" t="s">
        <v>564</v>
      </c>
      <c r="AZ990" s="287"/>
      <c r="BA990" s="287"/>
      <c r="BB990" s="287"/>
      <c r="BC990" s="287"/>
      <c r="BD990" s="287"/>
      <c r="BE990" s="287"/>
      <c r="BF990" s="287"/>
      <c r="BG990" s="287"/>
      <c r="BH990" s="287"/>
      <c r="BI990" s="287"/>
      <c r="BJ990" s="287"/>
      <c r="BK990" s="287"/>
      <c r="BL990" s="287"/>
      <c r="BM990" s="287"/>
      <c r="BN990" s="288"/>
      <c r="BO990" s="286" t="s">
        <v>565</v>
      </c>
      <c r="BP990" s="287"/>
      <c r="BQ990" s="287"/>
      <c r="BR990" s="287"/>
      <c r="BS990" s="287"/>
      <c r="BT990" s="287"/>
      <c r="BU990" s="287"/>
      <c r="BV990" s="287"/>
      <c r="BW990" s="287"/>
      <c r="BX990" s="287"/>
      <c r="BY990" s="287"/>
      <c r="BZ990" s="287"/>
      <c r="CA990" s="287"/>
      <c r="CB990" s="287"/>
      <c r="CC990" s="287"/>
      <c r="CD990" s="288"/>
      <c r="CE990" s="286" t="s">
        <v>481</v>
      </c>
      <c r="CF990" s="287"/>
      <c r="CG990" s="287"/>
      <c r="CH990" s="287"/>
      <c r="CI990" s="287"/>
      <c r="CJ990" s="287"/>
      <c r="CK990" s="287"/>
      <c r="CL990" s="287"/>
      <c r="CM990" s="287"/>
      <c r="CN990" s="287"/>
      <c r="CO990" s="287"/>
      <c r="CP990" s="287"/>
      <c r="CQ990" s="288"/>
    </row>
    <row r="991" spans="1:98" ht="14.25" customHeight="1" x14ac:dyDescent="0.35">
      <c r="D991" s="458"/>
      <c r="E991" s="459"/>
      <c r="F991" s="459"/>
      <c r="G991" s="459"/>
      <c r="H991" s="459"/>
      <c r="I991" s="459"/>
      <c r="J991" s="459"/>
      <c r="K991" s="459"/>
      <c r="L991" s="459"/>
      <c r="M991" s="459"/>
      <c r="N991" s="459"/>
      <c r="O991" s="459"/>
      <c r="P991" s="459"/>
      <c r="Q991" s="459"/>
      <c r="R991" s="459"/>
      <c r="S991" s="459"/>
      <c r="T991" s="459"/>
      <c r="U991" s="459"/>
      <c r="V991" s="125"/>
      <c r="W991" s="125"/>
      <c r="X991" s="125"/>
      <c r="Y991" s="126"/>
      <c r="Z991" s="458"/>
      <c r="AA991" s="459"/>
      <c r="AB991" s="459"/>
      <c r="AC991" s="459"/>
      <c r="AD991" s="459"/>
      <c r="AE991" s="459"/>
      <c r="AF991" s="459"/>
      <c r="AG991" s="459"/>
      <c r="AH991" s="459"/>
      <c r="AI991" s="459"/>
      <c r="AJ991" s="459"/>
      <c r="AK991" s="460"/>
      <c r="AL991" s="460"/>
      <c r="AM991" s="460"/>
      <c r="AN991" s="460"/>
      <c r="AO991" s="460"/>
      <c r="AP991" s="460"/>
      <c r="AQ991" s="460"/>
      <c r="AR991" s="460"/>
      <c r="AS991" s="460"/>
      <c r="AT991" s="460"/>
      <c r="AU991" s="249"/>
      <c r="AV991" s="249"/>
      <c r="AW991" s="249"/>
      <c r="AX991" s="7"/>
      <c r="AY991" s="289"/>
      <c r="AZ991" s="290"/>
      <c r="BA991" s="290"/>
      <c r="BB991" s="290"/>
      <c r="BC991" s="290"/>
      <c r="BD991" s="290"/>
      <c r="BE991" s="290"/>
      <c r="BF991" s="290"/>
      <c r="BG991" s="290"/>
      <c r="BH991" s="290"/>
      <c r="BI991" s="290"/>
      <c r="BJ991" s="290"/>
      <c r="BK991" s="290"/>
      <c r="BL991" s="290"/>
      <c r="BM991" s="290"/>
      <c r="BN991" s="291"/>
      <c r="BO991" s="289"/>
      <c r="BP991" s="290"/>
      <c r="BQ991" s="290"/>
      <c r="BR991" s="290"/>
      <c r="BS991" s="290"/>
      <c r="BT991" s="290"/>
      <c r="BU991" s="290"/>
      <c r="BV991" s="290"/>
      <c r="BW991" s="290"/>
      <c r="BX991" s="290"/>
      <c r="BY991" s="290"/>
      <c r="BZ991" s="290"/>
      <c r="CA991" s="290"/>
      <c r="CB991" s="290"/>
      <c r="CC991" s="290"/>
      <c r="CD991" s="291"/>
      <c r="CE991" s="444"/>
      <c r="CF991" s="445"/>
      <c r="CG991" s="445"/>
      <c r="CH991" s="445"/>
      <c r="CI991" s="445"/>
      <c r="CJ991" s="445"/>
      <c r="CK991" s="445"/>
      <c r="CL991" s="445"/>
      <c r="CM991" s="445"/>
      <c r="CN991" s="445"/>
      <c r="CO991" s="445"/>
      <c r="CP991" s="445"/>
      <c r="CQ991" s="449"/>
    </row>
    <row r="992" spans="1:98" ht="14.25" customHeight="1" x14ac:dyDescent="0.35">
      <c r="D992" s="435" t="s">
        <v>566</v>
      </c>
      <c r="E992" s="435"/>
      <c r="F992" s="435"/>
      <c r="G992" s="435"/>
      <c r="H992" s="435"/>
      <c r="I992" s="435"/>
      <c r="J992" s="435"/>
      <c r="K992" s="435"/>
      <c r="L992" s="435"/>
      <c r="M992" s="435"/>
      <c r="N992" s="435"/>
      <c r="O992" s="435"/>
      <c r="P992" s="435"/>
      <c r="Q992" s="435"/>
      <c r="R992" s="435"/>
      <c r="S992" s="435"/>
      <c r="T992" s="435"/>
      <c r="U992" s="435"/>
      <c r="V992" s="435"/>
      <c r="W992" s="435"/>
      <c r="X992" s="435"/>
      <c r="Y992" s="417"/>
      <c r="Z992" s="430"/>
      <c r="AA992" s="430"/>
      <c r="AB992" s="430"/>
      <c r="AC992" s="430"/>
      <c r="AD992" s="430"/>
      <c r="AE992" s="430"/>
      <c r="AF992" s="430"/>
      <c r="AG992" s="430"/>
      <c r="AH992" s="430"/>
      <c r="AI992" s="430"/>
      <c r="AJ992" s="430"/>
      <c r="AK992" s="430"/>
      <c r="AL992" s="430"/>
      <c r="AM992" s="430"/>
      <c r="AN992" s="430"/>
      <c r="AO992" s="430"/>
      <c r="AP992" s="430"/>
      <c r="AQ992" s="430"/>
      <c r="AR992" s="430"/>
      <c r="AS992" s="430"/>
      <c r="AT992" s="430"/>
      <c r="AU992" s="271"/>
      <c r="AV992" s="271"/>
      <c r="AW992" s="271"/>
      <c r="AY992" s="393" t="s">
        <v>513</v>
      </c>
      <c r="AZ992" s="394"/>
      <c r="BA992" s="394"/>
      <c r="BB992" s="394"/>
      <c r="BC992" s="394"/>
      <c r="BD992" s="394"/>
      <c r="BE992" s="394"/>
      <c r="BF992" s="395"/>
      <c r="BG992" s="392" t="s">
        <v>563</v>
      </c>
      <c r="BH992" s="392"/>
      <c r="BI992" s="392"/>
      <c r="BJ992" s="392"/>
      <c r="BK992" s="392"/>
      <c r="BL992" s="392"/>
      <c r="BM992" s="392"/>
      <c r="BN992" s="392"/>
      <c r="BO992" s="392" t="s">
        <v>513</v>
      </c>
      <c r="BP992" s="392"/>
      <c r="BQ992" s="392"/>
      <c r="BR992" s="392"/>
      <c r="BS992" s="392"/>
      <c r="BT992" s="392"/>
      <c r="BU992" s="392"/>
      <c r="BV992" s="392"/>
      <c r="BW992" s="392" t="s">
        <v>563</v>
      </c>
      <c r="BX992" s="392"/>
      <c r="BY992" s="392"/>
      <c r="BZ992" s="392"/>
      <c r="CA992" s="392"/>
      <c r="CB992" s="392"/>
      <c r="CC992" s="392"/>
      <c r="CD992" s="392"/>
      <c r="CE992" s="289"/>
      <c r="CF992" s="290"/>
      <c r="CG992" s="290"/>
      <c r="CH992" s="290"/>
      <c r="CI992" s="290"/>
      <c r="CJ992" s="290"/>
      <c r="CK992" s="290"/>
      <c r="CL992" s="290"/>
      <c r="CM992" s="290"/>
      <c r="CN992" s="290"/>
      <c r="CO992" s="290"/>
      <c r="CP992" s="290"/>
      <c r="CQ992" s="291"/>
    </row>
    <row r="993" spans="4:95" ht="14.25" customHeight="1" x14ac:dyDescent="0.35">
      <c r="D993" s="435" t="s">
        <v>567</v>
      </c>
      <c r="E993" s="435"/>
      <c r="F993" s="435"/>
      <c r="G993" s="435"/>
      <c r="H993" s="435"/>
      <c r="I993" s="435"/>
      <c r="J993" s="435"/>
      <c r="K993" s="435"/>
      <c r="L993" s="435"/>
      <c r="M993" s="435"/>
      <c r="N993" s="435"/>
      <c r="O993" s="435"/>
      <c r="P993" s="435"/>
      <c r="Q993" s="435"/>
      <c r="R993" s="435"/>
      <c r="S993" s="435"/>
      <c r="T993" s="435"/>
      <c r="U993" s="435"/>
      <c r="V993" s="435"/>
      <c r="W993" s="435"/>
      <c r="X993" s="435"/>
      <c r="Y993" s="417"/>
      <c r="Z993" s="430"/>
      <c r="AA993" s="430"/>
      <c r="AB993" s="430"/>
      <c r="AC993" s="430"/>
      <c r="AD993" s="430"/>
      <c r="AE993" s="430"/>
      <c r="AF993" s="430"/>
      <c r="AG993" s="430"/>
      <c r="AH993" s="430"/>
      <c r="AI993" s="430"/>
      <c r="AJ993" s="430"/>
      <c r="AK993" s="430"/>
      <c r="AL993" s="430"/>
      <c r="AM993" s="430"/>
      <c r="AN993" s="430"/>
      <c r="AO993" s="430"/>
      <c r="AP993" s="430"/>
      <c r="AQ993" s="430"/>
      <c r="AR993" s="430"/>
      <c r="AS993" s="430"/>
      <c r="AT993" s="430"/>
      <c r="AU993" s="271"/>
      <c r="AV993" s="271"/>
      <c r="AW993" s="271"/>
      <c r="AY993" s="307"/>
      <c r="AZ993" s="308"/>
      <c r="BA993" s="308"/>
      <c r="BB993" s="308"/>
      <c r="BC993" s="308"/>
      <c r="BD993" s="308"/>
      <c r="BE993" s="308"/>
      <c r="BF993" s="309"/>
      <c r="BG993" s="339"/>
      <c r="BH993" s="339"/>
      <c r="BI993" s="339"/>
      <c r="BJ993" s="339"/>
      <c r="BK993" s="339"/>
      <c r="BL993" s="339"/>
      <c r="BM993" s="339"/>
      <c r="BN993" s="339"/>
      <c r="BO993" s="339"/>
      <c r="BP993" s="339"/>
      <c r="BQ993" s="339"/>
      <c r="BR993" s="339"/>
      <c r="BS993" s="339"/>
      <c r="BT993" s="339"/>
      <c r="BU993" s="339"/>
      <c r="BV993" s="339"/>
      <c r="BW993" s="339"/>
      <c r="BX993" s="339"/>
      <c r="BY993" s="339"/>
      <c r="BZ993" s="339"/>
      <c r="CA993" s="339"/>
      <c r="CB993" s="339"/>
      <c r="CC993" s="339"/>
      <c r="CD993" s="339"/>
      <c r="CE993" s="316"/>
      <c r="CF993" s="316"/>
      <c r="CG993" s="316"/>
      <c r="CH993" s="316"/>
      <c r="CI993" s="316"/>
      <c r="CJ993" s="316"/>
      <c r="CK993" s="316"/>
      <c r="CL993" s="316"/>
      <c r="CM993" s="316"/>
      <c r="CN993" s="316"/>
      <c r="CO993" s="316"/>
      <c r="CP993" s="316"/>
      <c r="CQ993" s="316"/>
    </row>
    <row r="994" spans="4:95" ht="14.25" customHeight="1" x14ac:dyDescent="0.35">
      <c r="D994" s="435" t="s">
        <v>568</v>
      </c>
      <c r="E994" s="435"/>
      <c r="F994" s="435"/>
      <c r="G994" s="435"/>
      <c r="H994" s="435"/>
      <c r="I994" s="435"/>
      <c r="J994" s="435"/>
      <c r="K994" s="435"/>
      <c r="L994" s="435"/>
      <c r="M994" s="435"/>
      <c r="N994" s="435"/>
      <c r="O994" s="435"/>
      <c r="P994" s="435"/>
      <c r="Q994" s="435"/>
      <c r="R994" s="435"/>
      <c r="S994" s="435"/>
      <c r="T994" s="435"/>
      <c r="U994" s="435"/>
      <c r="V994" s="435"/>
      <c r="W994" s="435"/>
      <c r="X994" s="435"/>
      <c r="Y994" s="417"/>
      <c r="Z994" s="430"/>
      <c r="AA994" s="430"/>
      <c r="AB994" s="430"/>
      <c r="AC994" s="430"/>
      <c r="AD994" s="430"/>
      <c r="AE994" s="430"/>
      <c r="AF994" s="430"/>
      <c r="AG994" s="430"/>
      <c r="AH994" s="430"/>
      <c r="AI994" s="430"/>
      <c r="AJ994" s="430"/>
      <c r="AK994" s="430"/>
      <c r="AL994" s="430"/>
      <c r="AM994" s="430"/>
      <c r="AN994" s="430"/>
      <c r="AO994" s="430"/>
      <c r="AP994" s="430"/>
      <c r="AQ994" s="430"/>
      <c r="AR994" s="430"/>
      <c r="AS994" s="430"/>
      <c r="AT994" s="430"/>
      <c r="AU994" s="271"/>
      <c r="AV994" s="271"/>
      <c r="AW994" s="271"/>
      <c r="AY994" s="520"/>
      <c r="AZ994" s="521"/>
      <c r="BA994" s="521"/>
      <c r="BB994" s="521"/>
      <c r="BC994" s="521"/>
      <c r="BD994" s="521"/>
      <c r="BE994" s="521"/>
      <c r="BF994" s="522"/>
      <c r="BG994" s="523"/>
      <c r="BH994" s="523"/>
      <c r="BI994" s="523"/>
      <c r="BJ994" s="523"/>
      <c r="BK994" s="523"/>
      <c r="BL994" s="523"/>
      <c r="BM994" s="523"/>
      <c r="BN994" s="523"/>
      <c r="BO994" s="523"/>
      <c r="BP994" s="523"/>
      <c r="BQ994" s="523"/>
      <c r="BR994" s="523"/>
      <c r="BS994" s="523"/>
      <c r="BT994" s="523"/>
      <c r="BU994" s="523"/>
      <c r="BV994" s="523"/>
      <c r="BW994" s="523"/>
      <c r="BX994" s="523"/>
      <c r="BY994" s="523"/>
      <c r="BZ994" s="523"/>
      <c r="CA994" s="523"/>
      <c r="CB994" s="523"/>
      <c r="CC994" s="523"/>
      <c r="CD994" s="523"/>
      <c r="CE994" s="316"/>
      <c r="CF994" s="316"/>
      <c r="CG994" s="316"/>
      <c r="CH994" s="316"/>
      <c r="CI994" s="316"/>
      <c r="CJ994" s="316"/>
      <c r="CK994" s="316"/>
      <c r="CL994" s="316"/>
      <c r="CM994" s="316"/>
      <c r="CN994" s="316"/>
      <c r="CO994" s="316"/>
      <c r="CP994" s="316"/>
      <c r="CQ994" s="316"/>
    </row>
    <row r="995" spans="4:95" ht="14.25" customHeight="1" x14ac:dyDescent="0.35">
      <c r="D995" s="435" t="s">
        <v>569</v>
      </c>
      <c r="E995" s="435"/>
      <c r="F995" s="435"/>
      <c r="G995" s="435"/>
      <c r="H995" s="435"/>
      <c r="I995" s="435"/>
      <c r="J995" s="435"/>
      <c r="K995" s="435"/>
      <c r="L995" s="435"/>
      <c r="M995" s="435"/>
      <c r="N995" s="435"/>
      <c r="O995" s="435"/>
      <c r="P995" s="435"/>
      <c r="Q995" s="435"/>
      <c r="R995" s="435"/>
      <c r="S995" s="435"/>
      <c r="T995" s="435"/>
      <c r="U995" s="435"/>
      <c r="V995" s="435"/>
      <c r="W995" s="435"/>
      <c r="X995" s="435"/>
      <c r="Y995" s="417"/>
      <c r="Z995" s="430"/>
      <c r="AA995" s="430"/>
      <c r="AB995" s="430"/>
      <c r="AC995" s="430"/>
      <c r="AD995" s="430"/>
      <c r="AE995" s="430"/>
      <c r="AF995" s="430"/>
      <c r="AG995" s="430"/>
      <c r="AH995" s="430"/>
      <c r="AI995" s="430"/>
      <c r="AJ995" s="430"/>
      <c r="AK995" s="430"/>
      <c r="AL995" s="430"/>
      <c r="AM995" s="430"/>
      <c r="AN995" s="430"/>
      <c r="AO995" s="430"/>
      <c r="AP995" s="430"/>
      <c r="AQ995" s="430"/>
      <c r="AR995" s="430"/>
      <c r="AS995" s="430"/>
      <c r="AT995" s="430"/>
      <c r="AU995" s="271"/>
      <c r="AV995" s="271"/>
      <c r="AW995" s="271"/>
      <c r="AY995" s="307"/>
      <c r="AZ995" s="308"/>
      <c r="BA995" s="308"/>
      <c r="BB995" s="308"/>
      <c r="BC995" s="308"/>
      <c r="BD995" s="308"/>
      <c r="BE995" s="308"/>
      <c r="BF995" s="309"/>
      <c r="BG995" s="339"/>
      <c r="BH995" s="339"/>
      <c r="BI995" s="339"/>
      <c r="BJ995" s="339"/>
      <c r="BK995" s="339"/>
      <c r="BL995" s="339"/>
      <c r="BM995" s="339"/>
      <c r="BN995" s="339"/>
      <c r="BO995" s="339"/>
      <c r="BP995" s="339"/>
      <c r="BQ995" s="339"/>
      <c r="BR995" s="339"/>
      <c r="BS995" s="339"/>
      <c r="BT995" s="339"/>
      <c r="BU995" s="339"/>
      <c r="BV995" s="339"/>
      <c r="BW995" s="339"/>
      <c r="BX995" s="339"/>
      <c r="BY995" s="339"/>
      <c r="BZ995" s="339"/>
      <c r="CA995" s="339"/>
      <c r="CB995" s="339"/>
      <c r="CC995" s="339"/>
      <c r="CD995" s="339"/>
      <c r="CE995" s="316"/>
      <c r="CF995" s="316"/>
      <c r="CG995" s="316"/>
      <c r="CH995" s="316"/>
      <c r="CI995" s="316"/>
      <c r="CJ995" s="316"/>
      <c r="CK995" s="316"/>
      <c r="CL995" s="316"/>
      <c r="CM995" s="316"/>
      <c r="CN995" s="316"/>
      <c r="CO995" s="316"/>
      <c r="CP995" s="316"/>
      <c r="CQ995" s="316"/>
    </row>
    <row r="996" spans="4:95" ht="14.25" customHeight="1" x14ac:dyDescent="0.35">
      <c r="D996" s="435" t="s">
        <v>570</v>
      </c>
      <c r="E996" s="435"/>
      <c r="F996" s="435"/>
      <c r="G996" s="435"/>
      <c r="H996" s="435"/>
      <c r="I996" s="435"/>
      <c r="J996" s="435"/>
      <c r="K996" s="435"/>
      <c r="L996" s="435"/>
      <c r="M996" s="435"/>
      <c r="N996" s="435"/>
      <c r="O996" s="435"/>
      <c r="P996" s="435"/>
      <c r="Q996" s="435"/>
      <c r="R996" s="435"/>
      <c r="S996" s="435"/>
      <c r="T996" s="435"/>
      <c r="U996" s="435"/>
      <c r="V996" s="435"/>
      <c r="W996" s="435"/>
      <c r="X996" s="435"/>
      <c r="Y996" s="417"/>
      <c r="Z996" s="430"/>
      <c r="AA996" s="430"/>
      <c r="AB996" s="430"/>
      <c r="AC996" s="430"/>
      <c r="AD996" s="430"/>
      <c r="AE996" s="430"/>
      <c r="AF996" s="430"/>
      <c r="AG996" s="430"/>
      <c r="AH996" s="430"/>
      <c r="AI996" s="430"/>
      <c r="AJ996" s="430"/>
      <c r="AK996" s="430"/>
      <c r="AL996" s="430"/>
      <c r="AM996" s="430"/>
      <c r="AN996" s="430"/>
      <c r="AO996" s="430"/>
      <c r="AP996" s="430"/>
      <c r="AQ996" s="430"/>
      <c r="AR996" s="430"/>
      <c r="AS996" s="430"/>
      <c r="AT996" s="430"/>
      <c r="AU996" s="271"/>
      <c r="AV996" s="271"/>
      <c r="AW996" s="271"/>
      <c r="AY996" s="307"/>
      <c r="AZ996" s="308"/>
      <c r="BA996" s="308"/>
      <c r="BB996" s="308"/>
      <c r="BC996" s="308"/>
      <c r="BD996" s="308"/>
      <c r="BE996" s="308"/>
      <c r="BF996" s="309"/>
      <c r="BG996" s="339"/>
      <c r="BH996" s="339"/>
      <c r="BI996" s="339"/>
      <c r="BJ996" s="339"/>
      <c r="BK996" s="339"/>
      <c r="BL996" s="339"/>
      <c r="BM996" s="339"/>
      <c r="BN996" s="339"/>
      <c r="BO996" s="339"/>
      <c r="BP996" s="339"/>
      <c r="BQ996" s="339"/>
      <c r="BR996" s="339"/>
      <c r="BS996" s="339"/>
      <c r="BT996" s="339"/>
      <c r="BU996" s="339"/>
      <c r="BV996" s="339"/>
      <c r="BW996" s="339"/>
      <c r="BX996" s="339"/>
      <c r="BY996" s="339"/>
      <c r="BZ996" s="339"/>
      <c r="CA996" s="339"/>
      <c r="CB996" s="339"/>
      <c r="CC996" s="339"/>
      <c r="CD996" s="339"/>
      <c r="CE996" s="316"/>
      <c r="CF996" s="316"/>
      <c r="CG996" s="316"/>
      <c r="CH996" s="316"/>
      <c r="CI996" s="316"/>
      <c r="CJ996" s="316"/>
      <c r="CK996" s="316"/>
      <c r="CL996" s="316"/>
      <c r="CM996" s="316"/>
      <c r="CN996" s="316"/>
      <c r="CO996" s="316"/>
      <c r="CP996" s="316"/>
      <c r="CQ996" s="316"/>
    </row>
    <row r="997" spans="4:95" ht="14.25" customHeight="1" x14ac:dyDescent="0.35">
      <c r="D997" s="435" t="s">
        <v>571</v>
      </c>
      <c r="E997" s="435"/>
      <c r="F997" s="435"/>
      <c r="G997" s="435"/>
      <c r="H997" s="435"/>
      <c r="I997" s="435"/>
      <c r="J997" s="435"/>
      <c r="K997" s="435"/>
      <c r="L997" s="435"/>
      <c r="M997" s="435"/>
      <c r="N997" s="435"/>
      <c r="O997" s="435"/>
      <c r="P997" s="435"/>
      <c r="Q997" s="435"/>
      <c r="R997" s="435"/>
      <c r="S997" s="435"/>
      <c r="T997" s="435"/>
      <c r="U997" s="435"/>
      <c r="V997" s="435"/>
      <c r="W997" s="435"/>
      <c r="X997" s="435"/>
      <c r="Y997" s="417"/>
      <c r="Z997" s="430"/>
      <c r="AA997" s="430"/>
      <c r="AB997" s="430"/>
      <c r="AC997" s="430"/>
      <c r="AD997" s="430"/>
      <c r="AE997" s="430"/>
      <c r="AF997" s="430"/>
      <c r="AG997" s="430"/>
      <c r="AH997" s="430"/>
      <c r="AI997" s="430"/>
      <c r="AJ997" s="430"/>
      <c r="AK997" s="430"/>
      <c r="AL997" s="430"/>
      <c r="AM997" s="430"/>
      <c r="AN997" s="430"/>
      <c r="AO997" s="430"/>
      <c r="AP997" s="430"/>
      <c r="AQ997" s="430"/>
      <c r="AR997" s="430"/>
      <c r="AS997" s="430"/>
      <c r="AT997" s="430"/>
      <c r="AU997" s="271"/>
      <c r="AV997" s="271"/>
      <c r="AW997" s="271"/>
      <c r="AY997" s="307"/>
      <c r="AZ997" s="308"/>
      <c r="BA997" s="308"/>
      <c r="BB997" s="308"/>
      <c r="BC997" s="308"/>
      <c r="BD997" s="308"/>
      <c r="BE997" s="308"/>
      <c r="BF997" s="309"/>
      <c r="BG997" s="339"/>
      <c r="BH997" s="339"/>
      <c r="BI997" s="339"/>
      <c r="BJ997" s="339"/>
      <c r="BK997" s="339"/>
      <c r="BL997" s="339"/>
      <c r="BM997" s="339"/>
      <c r="BN997" s="339"/>
      <c r="BO997" s="339"/>
      <c r="BP997" s="339"/>
      <c r="BQ997" s="339"/>
      <c r="BR997" s="339"/>
      <c r="BS997" s="339"/>
      <c r="BT997" s="339"/>
      <c r="BU997" s="339"/>
      <c r="BV997" s="339"/>
      <c r="BW997" s="339"/>
      <c r="BX997" s="339"/>
      <c r="BY997" s="339"/>
      <c r="BZ997" s="339"/>
      <c r="CA997" s="339"/>
      <c r="CB997" s="339"/>
      <c r="CC997" s="339"/>
      <c r="CD997" s="339"/>
      <c r="CE997" s="316"/>
      <c r="CF997" s="316"/>
      <c r="CG997" s="316"/>
      <c r="CH997" s="316"/>
      <c r="CI997" s="316"/>
      <c r="CJ997" s="316"/>
      <c r="CK997" s="316"/>
      <c r="CL997" s="316"/>
      <c r="CM997" s="316"/>
      <c r="CN997" s="316"/>
      <c r="CO997" s="316"/>
      <c r="CP997" s="316"/>
      <c r="CQ997" s="316"/>
    </row>
    <row r="998" spans="4:95" ht="14.25" customHeight="1" x14ac:dyDescent="0.35">
      <c r="D998" s="435" t="s">
        <v>572</v>
      </c>
      <c r="E998" s="435"/>
      <c r="F998" s="435"/>
      <c r="G998" s="435"/>
      <c r="H998" s="435"/>
      <c r="I998" s="435"/>
      <c r="J998" s="435"/>
      <c r="K998" s="435"/>
      <c r="L998" s="435"/>
      <c r="M998" s="435"/>
      <c r="N998" s="435"/>
      <c r="O998" s="435"/>
      <c r="P998" s="435"/>
      <c r="Q998" s="435"/>
      <c r="R998" s="435"/>
      <c r="S998" s="435"/>
      <c r="T998" s="435"/>
      <c r="U998" s="435"/>
      <c r="V998" s="435"/>
      <c r="W998" s="435"/>
      <c r="X998" s="435"/>
      <c r="Y998" s="417"/>
      <c r="Z998" s="430"/>
      <c r="AA998" s="430"/>
      <c r="AB998" s="430"/>
      <c r="AC998" s="430"/>
      <c r="AD998" s="430"/>
      <c r="AE998" s="430"/>
      <c r="AF998" s="430"/>
      <c r="AG998" s="430"/>
      <c r="AH998" s="430"/>
      <c r="AI998" s="430"/>
      <c r="AJ998" s="430"/>
      <c r="AK998" s="430"/>
      <c r="AL998" s="430"/>
      <c r="AM998" s="430"/>
      <c r="AN998" s="430"/>
      <c r="AO998" s="430"/>
      <c r="AP998" s="430"/>
      <c r="AQ998" s="430"/>
      <c r="AR998" s="430"/>
      <c r="AS998" s="430"/>
      <c r="AT998" s="430"/>
      <c r="AU998" s="271"/>
      <c r="AV998" s="271"/>
      <c r="AW998" s="271"/>
      <c r="AY998" s="307"/>
      <c r="AZ998" s="308"/>
      <c r="BA998" s="308"/>
      <c r="BB998" s="308"/>
      <c r="BC998" s="308"/>
      <c r="BD998" s="308"/>
      <c r="BE998" s="308"/>
      <c r="BF998" s="309"/>
      <c r="BG998" s="339"/>
      <c r="BH998" s="339"/>
      <c r="BI998" s="339"/>
      <c r="BJ998" s="339"/>
      <c r="BK998" s="339"/>
      <c r="BL998" s="339"/>
      <c r="BM998" s="339"/>
      <c r="BN998" s="339"/>
      <c r="BO998" s="339"/>
      <c r="BP998" s="339"/>
      <c r="BQ998" s="339"/>
      <c r="BR998" s="339"/>
      <c r="BS998" s="339"/>
      <c r="BT998" s="339"/>
      <c r="BU998" s="339"/>
      <c r="BV998" s="339"/>
      <c r="BW998" s="339"/>
      <c r="BX998" s="339"/>
      <c r="BY998" s="339"/>
      <c r="BZ998" s="339"/>
      <c r="CA998" s="339"/>
      <c r="CB998" s="339"/>
      <c r="CC998" s="339"/>
      <c r="CD998" s="339"/>
      <c r="CE998" s="316"/>
      <c r="CF998" s="316"/>
      <c r="CG998" s="316"/>
      <c r="CH998" s="316"/>
      <c r="CI998" s="316"/>
      <c r="CJ998" s="316"/>
      <c r="CK998" s="316"/>
      <c r="CL998" s="316"/>
      <c r="CM998" s="316"/>
      <c r="CN998" s="316"/>
      <c r="CO998" s="316"/>
      <c r="CP998" s="316"/>
      <c r="CQ998" s="316"/>
    </row>
    <row r="999" spans="4:95" ht="14.25" customHeight="1" x14ac:dyDescent="0.35">
      <c r="D999" s="435" t="s">
        <v>573</v>
      </c>
      <c r="E999" s="435"/>
      <c r="F999" s="435"/>
      <c r="G999" s="435"/>
      <c r="H999" s="435"/>
      <c r="I999" s="435"/>
      <c r="J999" s="435"/>
      <c r="K999" s="435"/>
      <c r="L999" s="435"/>
      <c r="M999" s="435"/>
      <c r="N999" s="435"/>
      <c r="O999" s="435"/>
      <c r="P999" s="435"/>
      <c r="Q999" s="435"/>
      <c r="R999" s="435"/>
      <c r="S999" s="435"/>
      <c r="T999" s="435"/>
      <c r="U999" s="435"/>
      <c r="V999" s="435"/>
      <c r="W999" s="435"/>
      <c r="X999" s="435"/>
      <c r="Y999" s="417"/>
      <c r="Z999" s="430"/>
      <c r="AA999" s="430"/>
      <c r="AB999" s="430"/>
      <c r="AC999" s="430"/>
      <c r="AD999" s="430"/>
      <c r="AE999" s="430"/>
      <c r="AF999" s="430"/>
      <c r="AG999" s="430"/>
      <c r="AH999" s="430"/>
      <c r="AI999" s="430"/>
      <c r="AJ999" s="430"/>
      <c r="AK999" s="430"/>
      <c r="AL999" s="430"/>
      <c r="AM999" s="430"/>
      <c r="AN999" s="430"/>
      <c r="AO999" s="430"/>
      <c r="AP999" s="430"/>
      <c r="AQ999" s="430"/>
      <c r="AR999" s="430"/>
      <c r="AS999" s="430"/>
      <c r="AT999" s="430"/>
      <c r="AU999" s="271"/>
      <c r="AV999" s="271"/>
      <c r="AW999" s="271"/>
      <c r="AY999" s="307"/>
      <c r="AZ999" s="308"/>
      <c r="BA999" s="308"/>
      <c r="BB999" s="308"/>
      <c r="BC999" s="308"/>
      <c r="BD999" s="308"/>
      <c r="BE999" s="308"/>
      <c r="BF999" s="309"/>
      <c r="BG999" s="339"/>
      <c r="BH999" s="339"/>
      <c r="BI999" s="339"/>
      <c r="BJ999" s="339"/>
      <c r="BK999" s="339"/>
      <c r="BL999" s="339"/>
      <c r="BM999" s="339"/>
      <c r="BN999" s="339"/>
      <c r="BO999" s="339"/>
      <c r="BP999" s="339"/>
      <c r="BQ999" s="339"/>
      <c r="BR999" s="339"/>
      <c r="BS999" s="339"/>
      <c r="BT999" s="339"/>
      <c r="BU999" s="339"/>
      <c r="BV999" s="339"/>
      <c r="BW999" s="339"/>
      <c r="BX999" s="339"/>
      <c r="BY999" s="339"/>
      <c r="BZ999" s="339"/>
      <c r="CA999" s="339"/>
      <c r="CB999" s="339"/>
      <c r="CC999" s="339"/>
      <c r="CD999" s="339"/>
      <c r="CE999" s="316"/>
      <c r="CF999" s="316"/>
      <c r="CG999" s="316"/>
      <c r="CH999" s="316"/>
      <c r="CI999" s="316"/>
      <c r="CJ999" s="316"/>
      <c r="CK999" s="316"/>
      <c r="CL999" s="316"/>
      <c r="CM999" s="316"/>
      <c r="CN999" s="316"/>
      <c r="CO999" s="316"/>
      <c r="CP999" s="316"/>
      <c r="CQ999" s="316"/>
    </row>
    <row r="1000" spans="4:95" ht="14.25" customHeight="1" x14ac:dyDescent="0.35">
      <c r="D1000" s="435" t="s">
        <v>574</v>
      </c>
      <c r="E1000" s="435"/>
      <c r="F1000" s="435"/>
      <c r="G1000" s="435"/>
      <c r="H1000" s="435"/>
      <c r="I1000" s="435"/>
      <c r="J1000" s="435"/>
      <c r="K1000" s="435"/>
      <c r="L1000" s="435"/>
      <c r="M1000" s="435"/>
      <c r="N1000" s="435"/>
      <c r="O1000" s="435"/>
      <c r="P1000" s="435"/>
      <c r="Q1000" s="435"/>
      <c r="R1000" s="435"/>
      <c r="S1000" s="435"/>
      <c r="T1000" s="435"/>
      <c r="U1000" s="435"/>
      <c r="V1000" s="435"/>
      <c r="W1000" s="435"/>
      <c r="X1000" s="435"/>
      <c r="Y1000" s="417"/>
      <c r="Z1000" s="430"/>
      <c r="AA1000" s="430"/>
      <c r="AB1000" s="430"/>
      <c r="AC1000" s="430"/>
      <c r="AD1000" s="430"/>
      <c r="AE1000" s="430"/>
      <c r="AF1000" s="430"/>
      <c r="AG1000" s="430"/>
      <c r="AH1000" s="430"/>
      <c r="AI1000" s="430"/>
      <c r="AJ1000" s="430"/>
      <c r="AK1000" s="430"/>
      <c r="AL1000" s="430"/>
      <c r="AM1000" s="430"/>
      <c r="AN1000" s="430"/>
      <c r="AO1000" s="430"/>
      <c r="AP1000" s="430"/>
      <c r="AQ1000" s="430"/>
      <c r="AR1000" s="430"/>
      <c r="AS1000" s="430"/>
      <c r="AT1000" s="430"/>
      <c r="AU1000" s="271"/>
      <c r="AV1000" s="271"/>
      <c r="AW1000" s="271"/>
      <c r="AY1000" s="307"/>
      <c r="AZ1000" s="308"/>
      <c r="BA1000" s="308"/>
      <c r="BB1000" s="308"/>
      <c r="BC1000" s="308"/>
      <c r="BD1000" s="308"/>
      <c r="BE1000" s="308"/>
      <c r="BF1000" s="309"/>
      <c r="BG1000" s="339"/>
      <c r="BH1000" s="339"/>
      <c r="BI1000" s="339"/>
      <c r="BJ1000" s="339"/>
      <c r="BK1000" s="339"/>
      <c r="BL1000" s="339"/>
      <c r="BM1000" s="339"/>
      <c r="BN1000" s="339"/>
      <c r="BO1000" s="339"/>
      <c r="BP1000" s="339"/>
      <c r="BQ1000" s="339"/>
      <c r="BR1000" s="339"/>
      <c r="BS1000" s="339"/>
      <c r="BT1000" s="339"/>
      <c r="BU1000" s="339"/>
      <c r="BV1000" s="339"/>
      <c r="BW1000" s="339"/>
      <c r="BX1000" s="339"/>
      <c r="BY1000" s="339"/>
      <c r="BZ1000" s="339"/>
      <c r="CA1000" s="339"/>
      <c r="CB1000" s="339"/>
      <c r="CC1000" s="339"/>
      <c r="CD1000" s="339"/>
      <c r="CE1000" s="316"/>
      <c r="CF1000" s="316"/>
      <c r="CG1000" s="316"/>
      <c r="CH1000" s="316"/>
      <c r="CI1000" s="316"/>
      <c r="CJ1000" s="316"/>
      <c r="CK1000" s="316"/>
      <c r="CL1000" s="316"/>
      <c r="CM1000" s="316"/>
      <c r="CN1000" s="316"/>
      <c r="CO1000" s="316"/>
      <c r="CP1000" s="316"/>
      <c r="CQ1000" s="316"/>
    </row>
    <row r="1001" spans="4:95" ht="14.25" customHeight="1" x14ac:dyDescent="0.35">
      <c r="D1001" s="435" t="s">
        <v>575</v>
      </c>
      <c r="E1001" s="435"/>
      <c r="F1001" s="435"/>
      <c r="G1001" s="435"/>
      <c r="H1001" s="435"/>
      <c r="I1001" s="435"/>
      <c r="J1001" s="435"/>
      <c r="K1001" s="435"/>
      <c r="L1001" s="435"/>
      <c r="M1001" s="435"/>
      <c r="N1001" s="435"/>
      <c r="O1001" s="435"/>
      <c r="P1001" s="435"/>
      <c r="Q1001" s="435"/>
      <c r="R1001" s="435"/>
      <c r="S1001" s="435"/>
      <c r="T1001" s="435"/>
      <c r="U1001" s="435"/>
      <c r="V1001" s="435"/>
      <c r="W1001" s="435"/>
      <c r="X1001" s="435"/>
      <c r="Y1001" s="417"/>
      <c r="Z1001" s="430"/>
      <c r="AA1001" s="430"/>
      <c r="AB1001" s="430"/>
      <c r="AC1001" s="430"/>
      <c r="AD1001" s="430"/>
      <c r="AE1001" s="430"/>
      <c r="AF1001" s="430"/>
      <c r="AG1001" s="430"/>
      <c r="AH1001" s="430"/>
      <c r="AI1001" s="430"/>
      <c r="AJ1001" s="430"/>
      <c r="AK1001" s="430"/>
      <c r="AL1001" s="430"/>
      <c r="AM1001" s="430"/>
      <c r="AN1001" s="430"/>
      <c r="AO1001" s="430"/>
      <c r="AP1001" s="430"/>
      <c r="AQ1001" s="430"/>
      <c r="AR1001" s="430"/>
      <c r="AS1001" s="430"/>
      <c r="AT1001" s="430"/>
      <c r="AU1001" s="271"/>
      <c r="AV1001" s="271"/>
      <c r="AW1001" s="271"/>
      <c r="AY1001" s="307"/>
      <c r="AZ1001" s="308"/>
      <c r="BA1001" s="308"/>
      <c r="BB1001" s="308"/>
      <c r="BC1001" s="308"/>
      <c r="BD1001" s="308"/>
      <c r="BE1001" s="308"/>
      <c r="BF1001" s="309"/>
      <c r="BG1001" s="339"/>
      <c r="BH1001" s="339"/>
      <c r="BI1001" s="339"/>
      <c r="BJ1001" s="339"/>
      <c r="BK1001" s="339"/>
      <c r="BL1001" s="339"/>
      <c r="BM1001" s="339"/>
      <c r="BN1001" s="339"/>
      <c r="BO1001" s="339"/>
      <c r="BP1001" s="339"/>
      <c r="BQ1001" s="339"/>
      <c r="BR1001" s="339"/>
      <c r="BS1001" s="339"/>
      <c r="BT1001" s="339"/>
      <c r="BU1001" s="339"/>
      <c r="BV1001" s="339"/>
      <c r="BW1001" s="339"/>
      <c r="BX1001" s="339"/>
      <c r="BY1001" s="339"/>
      <c r="BZ1001" s="339"/>
      <c r="CA1001" s="339"/>
      <c r="CB1001" s="339"/>
      <c r="CC1001" s="339"/>
      <c r="CD1001" s="339"/>
      <c r="CE1001" s="316"/>
      <c r="CF1001" s="316"/>
      <c r="CG1001" s="316"/>
      <c r="CH1001" s="316"/>
      <c r="CI1001" s="316"/>
      <c r="CJ1001" s="316"/>
      <c r="CK1001" s="316"/>
      <c r="CL1001" s="316"/>
      <c r="CM1001" s="316"/>
      <c r="CN1001" s="316"/>
      <c r="CO1001" s="316"/>
      <c r="CP1001" s="316"/>
      <c r="CQ1001" s="316"/>
    </row>
    <row r="1002" spans="4:95" ht="14.25" customHeight="1" x14ac:dyDescent="0.35">
      <c r="D1002" s="435" t="s">
        <v>576</v>
      </c>
      <c r="E1002" s="435"/>
      <c r="F1002" s="435"/>
      <c r="G1002" s="435"/>
      <c r="H1002" s="435"/>
      <c r="I1002" s="435"/>
      <c r="J1002" s="435"/>
      <c r="K1002" s="435"/>
      <c r="L1002" s="435"/>
      <c r="M1002" s="435"/>
      <c r="N1002" s="435"/>
      <c r="O1002" s="435"/>
      <c r="P1002" s="435"/>
      <c r="Q1002" s="435"/>
      <c r="R1002" s="435"/>
      <c r="S1002" s="435"/>
      <c r="T1002" s="435"/>
      <c r="U1002" s="435"/>
      <c r="V1002" s="435"/>
      <c r="W1002" s="435"/>
      <c r="X1002" s="435"/>
      <c r="Y1002" s="417"/>
      <c r="Z1002" s="430"/>
      <c r="AA1002" s="430"/>
      <c r="AB1002" s="430"/>
      <c r="AC1002" s="430"/>
      <c r="AD1002" s="430"/>
      <c r="AE1002" s="430"/>
      <c r="AF1002" s="430"/>
      <c r="AG1002" s="430"/>
      <c r="AH1002" s="430"/>
      <c r="AI1002" s="430"/>
      <c r="AJ1002" s="430"/>
      <c r="AK1002" s="430"/>
      <c r="AL1002" s="430"/>
      <c r="AM1002" s="430"/>
      <c r="AN1002" s="430"/>
      <c r="AO1002" s="430"/>
      <c r="AP1002" s="430"/>
      <c r="AQ1002" s="430"/>
      <c r="AR1002" s="430"/>
      <c r="AS1002" s="430"/>
      <c r="AT1002" s="430"/>
      <c r="AU1002" s="271"/>
      <c r="AV1002" s="271"/>
      <c r="AW1002" s="271"/>
      <c r="AY1002" s="307"/>
      <c r="AZ1002" s="308"/>
      <c r="BA1002" s="308"/>
      <c r="BB1002" s="308"/>
      <c r="BC1002" s="308"/>
      <c r="BD1002" s="308"/>
      <c r="BE1002" s="308"/>
      <c r="BF1002" s="309"/>
      <c r="BG1002" s="339"/>
      <c r="BH1002" s="339"/>
      <c r="BI1002" s="339"/>
      <c r="BJ1002" s="339"/>
      <c r="BK1002" s="339"/>
      <c r="BL1002" s="339"/>
      <c r="BM1002" s="339"/>
      <c r="BN1002" s="339"/>
      <c r="BO1002" s="339"/>
      <c r="BP1002" s="339"/>
      <c r="BQ1002" s="339"/>
      <c r="BR1002" s="339"/>
      <c r="BS1002" s="339"/>
      <c r="BT1002" s="339"/>
      <c r="BU1002" s="339"/>
      <c r="BV1002" s="339"/>
      <c r="BW1002" s="339"/>
      <c r="BX1002" s="339"/>
      <c r="BY1002" s="339"/>
      <c r="BZ1002" s="339"/>
      <c r="CA1002" s="339"/>
      <c r="CB1002" s="339"/>
      <c r="CC1002" s="339"/>
      <c r="CD1002" s="339"/>
      <c r="CE1002" s="316"/>
      <c r="CF1002" s="316"/>
      <c r="CG1002" s="316"/>
      <c r="CH1002" s="316"/>
      <c r="CI1002" s="316"/>
      <c r="CJ1002" s="316"/>
      <c r="CK1002" s="316"/>
      <c r="CL1002" s="316"/>
      <c r="CM1002" s="316"/>
      <c r="CN1002" s="316"/>
      <c r="CO1002" s="316"/>
      <c r="CP1002" s="316"/>
      <c r="CQ1002" s="316"/>
    </row>
    <row r="1003" spans="4:95" ht="14.25" customHeight="1" x14ac:dyDescent="0.35">
      <c r="D1003" s="435" t="s">
        <v>511</v>
      </c>
      <c r="E1003" s="435"/>
      <c r="F1003" s="435"/>
      <c r="G1003" s="435"/>
      <c r="H1003" s="435"/>
      <c r="I1003" s="435"/>
      <c r="J1003" s="435"/>
      <c r="K1003" s="435"/>
      <c r="L1003" s="435"/>
      <c r="M1003" s="435"/>
      <c r="N1003" s="435"/>
      <c r="O1003" s="435"/>
      <c r="P1003" s="435"/>
      <c r="Q1003" s="435"/>
      <c r="R1003" s="435"/>
      <c r="S1003" s="435"/>
      <c r="T1003" s="435"/>
      <c r="U1003" s="435"/>
      <c r="V1003" s="435"/>
      <c r="W1003" s="435"/>
      <c r="X1003" s="435"/>
      <c r="Y1003" s="417"/>
      <c r="Z1003" s="430"/>
      <c r="AA1003" s="430"/>
      <c r="AB1003" s="430"/>
      <c r="AC1003" s="430"/>
      <c r="AD1003" s="430"/>
      <c r="AE1003" s="430"/>
      <c r="AF1003" s="430"/>
      <c r="AG1003" s="430"/>
      <c r="AH1003" s="430"/>
      <c r="AI1003" s="430"/>
      <c r="AJ1003" s="430"/>
      <c r="AK1003" s="417"/>
      <c r="AL1003" s="418"/>
      <c r="AM1003" s="418"/>
      <c r="AN1003" s="418"/>
      <c r="AO1003" s="418"/>
      <c r="AP1003" s="418"/>
      <c r="AQ1003" s="418"/>
      <c r="AR1003" s="418"/>
      <c r="AS1003" s="418"/>
      <c r="AT1003" s="419"/>
      <c r="AU1003" s="269"/>
      <c r="AV1003" s="269"/>
      <c r="AW1003" s="269"/>
      <c r="AX1003" s="3"/>
      <c r="AY1003" s="307"/>
      <c r="AZ1003" s="308"/>
      <c r="BA1003" s="308"/>
      <c r="BB1003" s="308"/>
      <c r="BC1003" s="308"/>
      <c r="BD1003" s="308"/>
      <c r="BE1003" s="308"/>
      <c r="BF1003" s="309"/>
      <c r="BG1003" s="339"/>
      <c r="BH1003" s="339"/>
      <c r="BI1003" s="339"/>
      <c r="BJ1003" s="339"/>
      <c r="BK1003" s="339"/>
      <c r="BL1003" s="339"/>
      <c r="BM1003" s="339"/>
      <c r="BN1003" s="339"/>
      <c r="BO1003" s="339"/>
      <c r="BP1003" s="339"/>
      <c r="BQ1003" s="339"/>
      <c r="BR1003" s="339"/>
      <c r="BS1003" s="339"/>
      <c r="BT1003" s="339"/>
      <c r="BU1003" s="339"/>
      <c r="BV1003" s="339"/>
      <c r="BW1003" s="339"/>
      <c r="BX1003" s="339"/>
      <c r="BY1003" s="339"/>
      <c r="BZ1003" s="339"/>
      <c r="CA1003" s="339"/>
      <c r="CB1003" s="339"/>
      <c r="CC1003" s="339"/>
      <c r="CD1003" s="339"/>
      <c r="CE1003" s="316"/>
      <c r="CF1003" s="316"/>
      <c r="CG1003" s="316"/>
      <c r="CH1003" s="316"/>
      <c r="CI1003" s="316"/>
      <c r="CJ1003" s="316"/>
      <c r="CK1003" s="316"/>
      <c r="CL1003" s="316"/>
      <c r="CM1003" s="316"/>
      <c r="CN1003" s="316"/>
      <c r="CO1003" s="316"/>
      <c r="CP1003" s="316"/>
      <c r="CQ1003" s="316"/>
    </row>
    <row r="1004" spans="4:95" ht="14.25" customHeight="1" x14ac:dyDescent="0.35">
      <c r="D1004" s="492" t="s">
        <v>481</v>
      </c>
      <c r="E1004" s="492"/>
      <c r="F1004" s="492"/>
      <c r="G1004" s="492"/>
      <c r="H1004" s="492"/>
      <c r="I1004" s="492"/>
      <c r="J1004" s="492"/>
      <c r="K1004" s="492"/>
      <c r="L1004" s="492"/>
      <c r="M1004" s="492"/>
      <c r="N1004" s="492"/>
      <c r="O1004" s="492"/>
      <c r="P1004" s="492"/>
      <c r="Q1004" s="492"/>
      <c r="R1004" s="492"/>
      <c r="S1004" s="492"/>
      <c r="T1004" s="492"/>
      <c r="U1004" s="492"/>
      <c r="V1004" s="492"/>
      <c r="W1004" s="492"/>
      <c r="X1004" s="492"/>
      <c r="Y1004" s="492"/>
      <c r="Z1004" s="127"/>
      <c r="AA1004" s="128"/>
      <c r="AB1004" s="128"/>
      <c r="AC1004" s="128"/>
      <c r="AD1004" s="128"/>
      <c r="AE1004" s="128"/>
      <c r="AF1004" s="128"/>
      <c r="AG1004" s="128"/>
      <c r="AH1004" s="128"/>
      <c r="AI1004" s="128"/>
      <c r="AJ1004" s="129"/>
      <c r="AK1004" s="517">
        <f>SUM(AK992:AK1003)</f>
        <v>0</v>
      </c>
      <c r="AL1004" s="518"/>
      <c r="AM1004" s="518"/>
      <c r="AN1004" s="518"/>
      <c r="AO1004" s="518"/>
      <c r="AP1004" s="518"/>
      <c r="AQ1004" s="518"/>
      <c r="AR1004" s="518"/>
      <c r="AS1004" s="518"/>
      <c r="AT1004" s="519"/>
      <c r="AU1004" s="272"/>
      <c r="AV1004" s="272"/>
      <c r="AW1004" s="272"/>
      <c r="AX1004" s="3"/>
      <c r="AY1004" s="307"/>
      <c r="AZ1004" s="308"/>
      <c r="BA1004" s="308"/>
      <c r="BB1004" s="308"/>
      <c r="BC1004" s="308"/>
      <c r="BD1004" s="308"/>
      <c r="BE1004" s="308"/>
      <c r="BF1004" s="309"/>
      <c r="BG1004" s="339"/>
      <c r="BH1004" s="339"/>
      <c r="BI1004" s="339"/>
      <c r="BJ1004" s="339"/>
      <c r="BK1004" s="339"/>
      <c r="BL1004" s="339"/>
      <c r="BM1004" s="339"/>
      <c r="BN1004" s="339"/>
      <c r="BO1004" s="339"/>
      <c r="BP1004" s="339"/>
      <c r="BQ1004" s="339"/>
      <c r="BR1004" s="339"/>
      <c r="BS1004" s="339"/>
      <c r="BT1004" s="339"/>
      <c r="BU1004" s="339"/>
      <c r="BV1004" s="339"/>
      <c r="BW1004" s="339"/>
      <c r="BX1004" s="339"/>
      <c r="BY1004" s="339"/>
      <c r="BZ1004" s="339"/>
      <c r="CA1004" s="339"/>
      <c r="CB1004" s="339"/>
      <c r="CC1004" s="339"/>
      <c r="CD1004" s="339"/>
      <c r="CE1004" s="316"/>
      <c r="CF1004" s="316"/>
      <c r="CG1004" s="316"/>
      <c r="CH1004" s="316"/>
      <c r="CI1004" s="316"/>
      <c r="CJ1004" s="316"/>
      <c r="CK1004" s="316"/>
      <c r="CL1004" s="316"/>
      <c r="CM1004" s="316"/>
      <c r="CN1004" s="316"/>
      <c r="CO1004" s="316"/>
      <c r="CP1004" s="316"/>
      <c r="CQ1004" s="316"/>
    </row>
    <row r="1005" spans="4:95" ht="14.25" customHeight="1" x14ac:dyDescent="0.35">
      <c r="D1005" s="515" t="s">
        <v>577</v>
      </c>
      <c r="E1005" s="515"/>
      <c r="F1005" s="515"/>
      <c r="G1005" s="515"/>
      <c r="H1005" s="515"/>
      <c r="I1005" s="515"/>
      <c r="J1005" s="515"/>
      <c r="K1005" s="515"/>
      <c r="L1005" s="515"/>
      <c r="M1005" s="515"/>
      <c r="N1005" s="515"/>
      <c r="O1005" s="515"/>
      <c r="P1005" s="515"/>
      <c r="Q1005" s="515"/>
      <c r="R1005" s="515"/>
      <c r="S1005" s="515"/>
      <c r="T1005" s="515"/>
      <c r="U1005" s="515"/>
      <c r="V1005" s="515"/>
      <c r="W1005" s="515"/>
      <c r="X1005" s="515"/>
      <c r="Y1005" s="515"/>
      <c r="Z1005" s="515"/>
      <c r="AA1005" s="515"/>
      <c r="AB1005" s="515"/>
      <c r="AC1005" s="515"/>
      <c r="AD1005" s="515"/>
      <c r="AE1005" s="515"/>
      <c r="AF1005" s="515"/>
      <c r="AG1005" s="515"/>
      <c r="AH1005" s="515"/>
      <c r="AI1005" s="515"/>
      <c r="AJ1005" s="515"/>
      <c r="AK1005" s="515"/>
      <c r="AL1005" s="515"/>
      <c r="AM1005" s="515"/>
      <c r="AN1005" s="515"/>
      <c r="AO1005" s="515"/>
      <c r="AP1005" s="515"/>
      <c r="AQ1005" s="515"/>
      <c r="AR1005" s="515"/>
      <c r="AS1005" s="515"/>
      <c r="AT1005" s="515"/>
      <c r="AU1005" s="233"/>
      <c r="AV1005" s="233"/>
      <c r="AW1005" s="233"/>
      <c r="AX1005" s="3"/>
      <c r="AY1005" s="515" t="s">
        <v>577</v>
      </c>
      <c r="AZ1005" s="515"/>
      <c r="BA1005" s="515"/>
      <c r="BB1005" s="515"/>
      <c r="BC1005" s="515"/>
      <c r="BD1005" s="515"/>
      <c r="BE1005" s="515"/>
      <c r="BF1005" s="515"/>
      <c r="BG1005" s="515"/>
      <c r="BH1005" s="515"/>
      <c r="BI1005" s="515"/>
      <c r="BJ1005" s="515"/>
      <c r="BK1005" s="515"/>
      <c r="BL1005" s="515"/>
      <c r="BM1005" s="515"/>
      <c r="BN1005" s="515"/>
      <c r="BO1005" s="515"/>
      <c r="BP1005" s="515"/>
      <c r="BQ1005" s="515"/>
      <c r="BR1005" s="515"/>
      <c r="BS1005" s="515"/>
      <c r="BT1005" s="515"/>
      <c r="BU1005" s="515"/>
      <c r="BV1005" s="515"/>
      <c r="BW1005" s="515"/>
      <c r="BX1005" s="515"/>
      <c r="BY1005" s="515"/>
      <c r="BZ1005" s="515"/>
      <c r="CA1005" s="515"/>
      <c r="CB1005" s="515"/>
      <c r="CC1005" s="515"/>
      <c r="CD1005" s="515"/>
      <c r="CE1005" s="515"/>
      <c r="CF1005" s="515"/>
      <c r="CG1005" s="515"/>
      <c r="CH1005" s="515"/>
      <c r="CI1005" s="515"/>
      <c r="CJ1005" s="515"/>
      <c r="CK1005" s="515"/>
      <c r="CL1005" s="515"/>
      <c r="CM1005" s="515"/>
      <c r="CN1005" s="515"/>
      <c r="CO1005" s="515"/>
      <c r="CP1005" s="515"/>
      <c r="CQ1005" s="515"/>
    </row>
    <row r="1006" spans="4:95" ht="14.25" customHeight="1" x14ac:dyDescent="0.35"/>
    <row r="1007" spans="4:95" ht="14.25" customHeight="1" x14ac:dyDescent="0.35">
      <c r="D1007" s="295" t="s">
        <v>578</v>
      </c>
      <c r="E1007" s="295"/>
      <c r="F1007" s="295"/>
      <c r="G1007" s="295"/>
      <c r="H1007" s="295"/>
      <c r="I1007" s="295"/>
      <c r="J1007" s="295"/>
      <c r="K1007" s="295"/>
      <c r="L1007" s="295"/>
      <c r="M1007" s="295"/>
      <c r="N1007" s="295"/>
      <c r="O1007" s="295"/>
      <c r="P1007" s="295"/>
      <c r="Q1007" s="295"/>
      <c r="R1007" s="295"/>
      <c r="S1007" s="295"/>
      <c r="T1007" s="295"/>
      <c r="U1007" s="295"/>
      <c r="V1007" s="295"/>
      <c r="W1007" s="295"/>
      <c r="X1007" s="295"/>
      <c r="Y1007" s="295"/>
      <c r="Z1007" s="295"/>
      <c r="AA1007" s="295"/>
      <c r="AB1007" s="295"/>
      <c r="AC1007" s="295"/>
      <c r="AD1007" s="295"/>
      <c r="AE1007" s="295"/>
      <c r="AF1007" s="295"/>
      <c r="AG1007" s="295"/>
      <c r="AH1007" s="295"/>
      <c r="AI1007" s="295"/>
      <c r="AJ1007" s="295"/>
      <c r="AK1007" s="295"/>
      <c r="AL1007" s="295"/>
      <c r="AM1007" s="295"/>
      <c r="AN1007" s="295"/>
      <c r="AO1007" s="295"/>
      <c r="AP1007" s="295"/>
      <c r="AQ1007" s="295"/>
      <c r="AR1007" s="295"/>
      <c r="AS1007" s="295"/>
      <c r="AT1007" s="295"/>
      <c r="AU1007" s="295"/>
      <c r="AV1007" s="295"/>
      <c r="AW1007" s="295"/>
      <c r="AX1007" s="295"/>
      <c r="AY1007" s="295"/>
      <c r="AZ1007" s="295"/>
      <c r="BA1007" s="295"/>
      <c r="BB1007" s="295"/>
      <c r="BC1007" s="295"/>
      <c r="BD1007" s="295"/>
      <c r="BE1007" s="295"/>
      <c r="BF1007" s="295"/>
      <c r="BG1007" s="295"/>
      <c r="BH1007" s="295"/>
      <c r="BI1007" s="295"/>
      <c r="BJ1007" s="295"/>
      <c r="BK1007" s="295"/>
      <c r="BL1007" s="295"/>
      <c r="BM1007" s="295"/>
      <c r="BN1007" s="295"/>
      <c r="BO1007" s="295"/>
      <c r="BP1007" s="295"/>
      <c r="BQ1007" s="295"/>
      <c r="BR1007" s="295"/>
      <c r="BS1007" s="295"/>
      <c r="BT1007" s="295"/>
      <c r="BU1007" s="295"/>
      <c r="BV1007" s="295"/>
      <c r="BW1007" s="295"/>
      <c r="BX1007" s="295"/>
      <c r="BY1007" s="295"/>
      <c r="BZ1007" s="295"/>
      <c r="CA1007" s="295"/>
      <c r="CB1007" s="295"/>
      <c r="CC1007" s="295"/>
      <c r="CD1007" s="295"/>
      <c r="CE1007" s="295"/>
      <c r="CF1007" s="295"/>
      <c r="CG1007" s="295"/>
      <c r="CH1007" s="295"/>
      <c r="CI1007" s="295"/>
      <c r="CJ1007" s="295"/>
      <c r="CK1007" s="295"/>
      <c r="CL1007" s="295"/>
      <c r="CM1007" s="295"/>
      <c r="CN1007" s="295"/>
      <c r="CO1007" s="295"/>
      <c r="CP1007" s="295"/>
      <c r="CQ1007" s="295"/>
    </row>
    <row r="1008" spans="4:95" ht="14.25" customHeight="1" x14ac:dyDescent="0.35">
      <c r="D1008" s="296"/>
      <c r="E1008" s="296"/>
      <c r="F1008" s="296"/>
      <c r="G1008" s="296"/>
      <c r="H1008" s="296"/>
      <c r="I1008" s="296"/>
      <c r="J1008" s="296"/>
      <c r="K1008" s="296"/>
      <c r="L1008" s="296"/>
      <c r="M1008" s="296"/>
      <c r="N1008" s="296"/>
      <c r="O1008" s="296"/>
      <c r="P1008" s="296"/>
      <c r="Q1008" s="296"/>
      <c r="R1008" s="296"/>
      <c r="S1008" s="296"/>
      <c r="T1008" s="296"/>
      <c r="U1008" s="296"/>
      <c r="V1008" s="296"/>
      <c r="W1008" s="296"/>
      <c r="X1008" s="296"/>
      <c r="Y1008" s="296"/>
      <c r="Z1008" s="296"/>
      <c r="AA1008" s="296"/>
      <c r="AB1008" s="296"/>
      <c r="AC1008" s="296"/>
      <c r="AD1008" s="296"/>
      <c r="AE1008" s="296"/>
      <c r="AF1008" s="296"/>
      <c r="AG1008" s="296"/>
      <c r="AH1008" s="296"/>
      <c r="AI1008" s="296"/>
      <c r="AJ1008" s="296"/>
      <c r="AK1008" s="296"/>
      <c r="AL1008" s="296"/>
      <c r="AM1008" s="296"/>
      <c r="AN1008" s="296"/>
      <c r="AO1008" s="296"/>
      <c r="AP1008" s="296"/>
      <c r="AQ1008" s="296"/>
      <c r="AR1008" s="296"/>
      <c r="AS1008" s="296"/>
      <c r="AT1008" s="296"/>
      <c r="AU1008" s="296"/>
      <c r="AV1008" s="296"/>
      <c r="AW1008" s="296"/>
      <c r="AX1008" s="296"/>
      <c r="AY1008" s="296"/>
      <c r="AZ1008" s="296"/>
      <c r="BA1008" s="296"/>
      <c r="BB1008" s="296"/>
      <c r="BC1008" s="296"/>
      <c r="BD1008" s="296"/>
      <c r="BE1008" s="296"/>
      <c r="BF1008" s="296"/>
      <c r="BG1008" s="296"/>
      <c r="BH1008" s="296"/>
      <c r="BI1008" s="296"/>
      <c r="BJ1008" s="296"/>
      <c r="BK1008" s="296"/>
      <c r="BL1008" s="296"/>
      <c r="BM1008" s="296"/>
      <c r="BN1008" s="296"/>
      <c r="BO1008" s="296"/>
      <c r="BP1008" s="296"/>
      <c r="BQ1008" s="296"/>
      <c r="BR1008" s="296"/>
      <c r="BS1008" s="296"/>
      <c r="BT1008" s="296"/>
      <c r="BU1008" s="296"/>
      <c r="BV1008" s="296"/>
      <c r="BW1008" s="296"/>
      <c r="BX1008" s="296"/>
      <c r="BY1008" s="296"/>
      <c r="BZ1008" s="296"/>
      <c r="CA1008" s="296"/>
      <c r="CB1008" s="296"/>
      <c r="CC1008" s="296"/>
      <c r="CD1008" s="296"/>
      <c r="CE1008" s="296"/>
      <c r="CF1008" s="296"/>
      <c r="CG1008" s="296"/>
      <c r="CH1008" s="296"/>
      <c r="CI1008" s="296"/>
      <c r="CJ1008" s="296"/>
      <c r="CK1008" s="296"/>
      <c r="CL1008" s="296"/>
      <c r="CM1008" s="296"/>
      <c r="CN1008" s="296"/>
      <c r="CO1008" s="296"/>
      <c r="CP1008" s="296"/>
      <c r="CQ1008" s="296"/>
    </row>
    <row r="1009" spans="4:95" ht="14.25" customHeight="1" x14ac:dyDescent="0.35">
      <c r="D1009" s="392" t="s">
        <v>579</v>
      </c>
      <c r="E1009" s="392"/>
      <c r="F1009" s="392"/>
      <c r="G1009" s="392"/>
      <c r="H1009" s="392"/>
      <c r="I1009" s="392"/>
      <c r="J1009" s="392"/>
      <c r="K1009" s="392"/>
      <c r="L1009" s="392"/>
      <c r="M1009" s="392"/>
      <c r="N1009" s="392"/>
      <c r="O1009" s="392"/>
      <c r="P1009" s="392"/>
      <c r="Q1009" s="392"/>
      <c r="R1009" s="392"/>
      <c r="S1009" s="392"/>
      <c r="T1009" s="392"/>
      <c r="U1009" s="392"/>
      <c r="V1009" s="392"/>
      <c r="W1009" s="392"/>
      <c r="X1009" s="392"/>
      <c r="Y1009" s="392"/>
      <c r="Z1009" s="392"/>
      <c r="AA1009" s="392"/>
      <c r="AB1009" s="392"/>
      <c r="AC1009" s="392"/>
      <c r="AD1009" s="392"/>
      <c r="AE1009" s="392"/>
      <c r="AF1009" s="392"/>
      <c r="AG1009" s="392"/>
      <c r="AH1009" s="392"/>
      <c r="AI1009" s="392"/>
      <c r="AJ1009" s="392"/>
      <c r="AK1009" s="392"/>
      <c r="AL1009" s="392"/>
      <c r="AM1009" s="392"/>
      <c r="AN1009" s="392"/>
      <c r="AO1009" s="393" t="s">
        <v>580</v>
      </c>
      <c r="AP1009" s="394"/>
      <c r="AQ1009" s="394"/>
      <c r="AR1009" s="394"/>
      <c r="AS1009" s="394"/>
      <c r="AT1009" s="394"/>
      <c r="AU1009" s="394"/>
      <c r="AV1009" s="394"/>
      <c r="AW1009" s="394"/>
      <c r="AX1009" s="394"/>
      <c r="AY1009" s="394"/>
      <c r="AZ1009" s="394"/>
      <c r="BA1009" s="394"/>
      <c r="BB1009" s="394"/>
      <c r="BC1009" s="394"/>
      <c r="BD1009" s="394"/>
      <c r="BE1009" s="394"/>
      <c r="BF1009" s="394"/>
      <c r="BG1009" s="394"/>
      <c r="BH1009" s="394"/>
      <c r="BI1009" s="394"/>
      <c r="BJ1009" s="394"/>
      <c r="BK1009" s="394"/>
      <c r="BL1009" s="394"/>
      <c r="BM1009" s="394"/>
      <c r="BN1009" s="394"/>
      <c r="BO1009" s="394"/>
      <c r="BP1009" s="394"/>
      <c r="BQ1009" s="394"/>
      <c r="BR1009" s="394"/>
      <c r="BS1009" s="394"/>
      <c r="BT1009" s="394"/>
      <c r="BU1009" s="394"/>
      <c r="BV1009" s="394"/>
      <c r="BW1009" s="394"/>
      <c r="BX1009" s="394"/>
      <c r="BY1009" s="394"/>
      <c r="BZ1009" s="394"/>
      <c r="CA1009" s="394"/>
      <c r="CB1009" s="394"/>
      <c r="CC1009" s="394"/>
      <c r="CD1009" s="394"/>
      <c r="CE1009" s="394"/>
      <c r="CF1009" s="394"/>
      <c r="CG1009" s="394"/>
      <c r="CH1009" s="394"/>
      <c r="CI1009" s="394"/>
      <c r="CJ1009" s="394"/>
      <c r="CK1009" s="394"/>
      <c r="CL1009" s="394"/>
      <c r="CM1009" s="394"/>
      <c r="CN1009" s="394"/>
      <c r="CO1009" s="394"/>
      <c r="CP1009" s="394"/>
      <c r="CQ1009" s="395"/>
    </row>
    <row r="1010" spans="4:95" ht="14.25" customHeight="1" x14ac:dyDescent="0.35">
      <c r="D1010" s="392"/>
      <c r="E1010" s="392"/>
      <c r="F1010" s="392"/>
      <c r="G1010" s="392"/>
      <c r="H1010" s="392"/>
      <c r="I1010" s="392"/>
      <c r="J1010" s="392"/>
      <c r="K1010" s="392"/>
      <c r="L1010" s="392"/>
      <c r="M1010" s="392"/>
      <c r="N1010" s="392"/>
      <c r="O1010" s="392"/>
      <c r="P1010" s="392"/>
      <c r="Q1010" s="392"/>
      <c r="R1010" s="392"/>
      <c r="S1010" s="392"/>
      <c r="T1010" s="392"/>
      <c r="U1010" s="392"/>
      <c r="V1010" s="392"/>
      <c r="W1010" s="392"/>
      <c r="X1010" s="392"/>
      <c r="Y1010" s="392"/>
      <c r="Z1010" s="392"/>
      <c r="AA1010" s="392"/>
      <c r="AB1010" s="392"/>
      <c r="AC1010" s="392"/>
      <c r="AD1010" s="392"/>
      <c r="AE1010" s="392"/>
      <c r="AF1010" s="392"/>
      <c r="AG1010" s="392"/>
      <c r="AH1010" s="392"/>
      <c r="AI1010" s="392"/>
      <c r="AJ1010" s="392"/>
      <c r="AK1010" s="392"/>
      <c r="AL1010" s="392"/>
      <c r="AM1010" s="392"/>
      <c r="AN1010" s="392"/>
      <c r="AO1010" s="393" t="s">
        <v>581</v>
      </c>
      <c r="AP1010" s="394"/>
      <c r="AQ1010" s="394"/>
      <c r="AR1010" s="394"/>
      <c r="AS1010" s="394"/>
      <c r="AT1010" s="394"/>
      <c r="AU1010" s="394"/>
      <c r="AV1010" s="394"/>
      <c r="AW1010" s="394"/>
      <c r="AX1010" s="394"/>
      <c r="AY1010" s="394"/>
      <c r="AZ1010" s="394"/>
      <c r="BA1010" s="394"/>
      <c r="BB1010" s="394"/>
      <c r="BC1010" s="394"/>
      <c r="BD1010" s="394"/>
      <c r="BE1010" s="394"/>
      <c r="BF1010" s="394"/>
      <c r="BG1010" s="394"/>
      <c r="BH1010" s="394"/>
      <c r="BI1010" s="394"/>
      <c r="BJ1010" s="394"/>
      <c r="BK1010" s="394"/>
      <c r="BL1010" s="395"/>
      <c r="BM1010" s="392" t="s">
        <v>582</v>
      </c>
      <c r="BN1010" s="392"/>
      <c r="BO1010" s="392"/>
      <c r="BP1010" s="392"/>
      <c r="BQ1010" s="392"/>
      <c r="BR1010" s="392"/>
      <c r="BS1010" s="392"/>
      <c r="BT1010" s="392"/>
      <c r="BU1010" s="392"/>
      <c r="BV1010" s="392"/>
      <c r="BW1010" s="392"/>
      <c r="BX1010" s="392"/>
      <c r="BY1010" s="392"/>
      <c r="BZ1010" s="392"/>
      <c r="CA1010" s="392"/>
      <c r="CB1010" s="392"/>
      <c r="CC1010" s="392"/>
      <c r="CD1010" s="392"/>
      <c r="CE1010" s="392"/>
      <c r="CF1010" s="392"/>
      <c r="CG1010" s="392"/>
      <c r="CH1010" s="392" t="s">
        <v>481</v>
      </c>
      <c r="CI1010" s="392"/>
      <c r="CJ1010" s="392"/>
      <c r="CK1010" s="392"/>
      <c r="CL1010" s="392"/>
      <c r="CM1010" s="392"/>
      <c r="CN1010" s="392"/>
      <c r="CO1010" s="392"/>
      <c r="CP1010" s="392"/>
      <c r="CQ1010" s="392"/>
    </row>
    <row r="1011" spans="4:95" ht="14.25" customHeight="1" x14ac:dyDescent="0.35">
      <c r="D1011" s="335" t="s">
        <v>713</v>
      </c>
      <c r="E1011" s="335"/>
      <c r="F1011" s="335"/>
      <c r="G1011" s="335"/>
      <c r="H1011" s="335"/>
      <c r="I1011" s="335"/>
      <c r="J1011" s="335"/>
      <c r="K1011" s="335"/>
      <c r="L1011" s="335"/>
      <c r="M1011" s="335"/>
      <c r="N1011" s="335"/>
      <c r="O1011" s="335"/>
      <c r="P1011" s="335"/>
      <c r="Q1011" s="335"/>
      <c r="R1011" s="335"/>
      <c r="S1011" s="335"/>
      <c r="T1011" s="335"/>
      <c r="U1011" s="335"/>
      <c r="V1011" s="335"/>
      <c r="W1011" s="335"/>
      <c r="X1011" s="335"/>
      <c r="Y1011" s="335"/>
      <c r="Z1011" s="335"/>
      <c r="AA1011" s="335"/>
      <c r="AB1011" s="335"/>
      <c r="AC1011" s="335"/>
      <c r="AD1011" s="335"/>
      <c r="AE1011" s="335"/>
      <c r="AF1011" s="335"/>
      <c r="AG1011" s="335"/>
      <c r="AH1011" s="335"/>
      <c r="AI1011" s="335"/>
      <c r="AJ1011" s="335"/>
      <c r="AK1011" s="335"/>
      <c r="AL1011" s="335"/>
      <c r="AM1011" s="335"/>
      <c r="AN1011" s="335"/>
      <c r="AO1011" s="336">
        <v>10</v>
      </c>
      <c r="AP1011" s="337"/>
      <c r="AQ1011" s="337"/>
      <c r="AR1011" s="337"/>
      <c r="AS1011" s="337"/>
      <c r="AT1011" s="337"/>
      <c r="AU1011" s="337"/>
      <c r="AV1011" s="337"/>
      <c r="AW1011" s="337"/>
      <c r="AX1011" s="337"/>
      <c r="AY1011" s="337"/>
      <c r="AZ1011" s="337"/>
      <c r="BA1011" s="337"/>
      <c r="BB1011" s="337"/>
      <c r="BC1011" s="337"/>
      <c r="BD1011" s="337"/>
      <c r="BE1011" s="337"/>
      <c r="BF1011" s="337"/>
      <c r="BG1011" s="337"/>
      <c r="BH1011" s="337"/>
      <c r="BI1011" s="337"/>
      <c r="BJ1011" s="337"/>
      <c r="BK1011" s="337"/>
      <c r="BL1011" s="338"/>
      <c r="BM1011" s="336"/>
      <c r="BN1011" s="337"/>
      <c r="BO1011" s="337"/>
      <c r="BP1011" s="337"/>
      <c r="BQ1011" s="337"/>
      <c r="BR1011" s="337"/>
      <c r="BS1011" s="337"/>
      <c r="BT1011" s="337"/>
      <c r="BU1011" s="337"/>
      <c r="BV1011" s="337"/>
      <c r="BW1011" s="337"/>
      <c r="BX1011" s="337"/>
      <c r="BY1011" s="337"/>
      <c r="BZ1011" s="337"/>
      <c r="CA1011" s="337"/>
      <c r="CB1011" s="337"/>
      <c r="CC1011" s="337"/>
      <c r="CD1011" s="337"/>
      <c r="CE1011" s="337"/>
      <c r="CF1011" s="337"/>
      <c r="CG1011" s="338"/>
      <c r="CH1011" s="336">
        <v>10</v>
      </c>
      <c r="CI1011" s="337"/>
      <c r="CJ1011" s="337"/>
      <c r="CK1011" s="337"/>
      <c r="CL1011" s="337"/>
      <c r="CM1011" s="337"/>
      <c r="CN1011" s="337"/>
      <c r="CO1011" s="337"/>
      <c r="CP1011" s="337"/>
      <c r="CQ1011" s="338"/>
    </row>
    <row r="1012" spans="4:95" ht="14.25" customHeight="1" x14ac:dyDescent="0.35">
      <c r="D1012" s="335" t="s">
        <v>714</v>
      </c>
      <c r="E1012" s="335"/>
      <c r="F1012" s="335"/>
      <c r="G1012" s="335"/>
      <c r="H1012" s="335"/>
      <c r="I1012" s="335"/>
      <c r="J1012" s="335"/>
      <c r="K1012" s="335"/>
      <c r="L1012" s="335"/>
      <c r="M1012" s="335"/>
      <c r="N1012" s="335"/>
      <c r="O1012" s="335"/>
      <c r="P1012" s="335"/>
      <c r="Q1012" s="335"/>
      <c r="R1012" s="335"/>
      <c r="S1012" s="335"/>
      <c r="T1012" s="335"/>
      <c r="U1012" s="335"/>
      <c r="V1012" s="335"/>
      <c r="W1012" s="335"/>
      <c r="X1012" s="335"/>
      <c r="Y1012" s="335"/>
      <c r="Z1012" s="335"/>
      <c r="AA1012" s="335"/>
      <c r="AB1012" s="335"/>
      <c r="AC1012" s="335"/>
      <c r="AD1012" s="335"/>
      <c r="AE1012" s="335"/>
      <c r="AF1012" s="335"/>
      <c r="AG1012" s="335"/>
      <c r="AH1012" s="335"/>
      <c r="AI1012" s="335"/>
      <c r="AJ1012" s="335"/>
      <c r="AK1012" s="335"/>
      <c r="AL1012" s="335"/>
      <c r="AM1012" s="335"/>
      <c r="AN1012" s="335"/>
      <c r="AO1012" s="336">
        <v>2</v>
      </c>
      <c r="AP1012" s="337"/>
      <c r="AQ1012" s="337"/>
      <c r="AR1012" s="337"/>
      <c r="AS1012" s="337"/>
      <c r="AT1012" s="337"/>
      <c r="AU1012" s="337"/>
      <c r="AV1012" s="337"/>
      <c r="AW1012" s="337"/>
      <c r="AX1012" s="337"/>
      <c r="AY1012" s="337"/>
      <c r="AZ1012" s="337"/>
      <c r="BA1012" s="337"/>
      <c r="BB1012" s="337"/>
      <c r="BC1012" s="337"/>
      <c r="BD1012" s="337"/>
      <c r="BE1012" s="337"/>
      <c r="BF1012" s="337"/>
      <c r="BG1012" s="337"/>
      <c r="BH1012" s="337"/>
      <c r="BI1012" s="337"/>
      <c r="BJ1012" s="337"/>
      <c r="BK1012" s="337"/>
      <c r="BL1012" s="338"/>
      <c r="BM1012" s="336"/>
      <c r="BN1012" s="337"/>
      <c r="BO1012" s="337"/>
      <c r="BP1012" s="337"/>
      <c r="BQ1012" s="337"/>
      <c r="BR1012" s="337"/>
      <c r="BS1012" s="337"/>
      <c r="BT1012" s="337"/>
      <c r="BU1012" s="337"/>
      <c r="BV1012" s="337"/>
      <c r="BW1012" s="337"/>
      <c r="BX1012" s="337"/>
      <c r="BY1012" s="337"/>
      <c r="BZ1012" s="337"/>
      <c r="CA1012" s="337"/>
      <c r="CB1012" s="337"/>
      <c r="CC1012" s="337"/>
      <c r="CD1012" s="337"/>
      <c r="CE1012" s="337"/>
      <c r="CF1012" s="337"/>
      <c r="CG1012" s="338"/>
      <c r="CH1012" s="336">
        <v>2</v>
      </c>
      <c r="CI1012" s="337"/>
      <c r="CJ1012" s="337"/>
      <c r="CK1012" s="337"/>
      <c r="CL1012" s="337"/>
      <c r="CM1012" s="337"/>
      <c r="CN1012" s="337"/>
      <c r="CO1012" s="337"/>
      <c r="CP1012" s="337"/>
      <c r="CQ1012" s="338"/>
    </row>
    <row r="1013" spans="4:95" ht="14.25" customHeight="1" x14ac:dyDescent="0.35">
      <c r="D1013" s="335" t="s">
        <v>715</v>
      </c>
      <c r="E1013" s="335"/>
      <c r="F1013" s="335"/>
      <c r="G1013" s="335"/>
      <c r="H1013" s="335"/>
      <c r="I1013" s="335"/>
      <c r="J1013" s="335"/>
      <c r="K1013" s="335"/>
      <c r="L1013" s="335"/>
      <c r="M1013" s="335"/>
      <c r="N1013" s="335"/>
      <c r="O1013" s="335"/>
      <c r="P1013" s="335"/>
      <c r="Q1013" s="335"/>
      <c r="R1013" s="335"/>
      <c r="S1013" s="335"/>
      <c r="T1013" s="335"/>
      <c r="U1013" s="335"/>
      <c r="V1013" s="335"/>
      <c r="W1013" s="335"/>
      <c r="X1013" s="335"/>
      <c r="Y1013" s="335"/>
      <c r="Z1013" s="335"/>
      <c r="AA1013" s="335"/>
      <c r="AB1013" s="335"/>
      <c r="AC1013" s="335"/>
      <c r="AD1013" s="335"/>
      <c r="AE1013" s="335"/>
      <c r="AF1013" s="335"/>
      <c r="AG1013" s="335"/>
      <c r="AH1013" s="335"/>
      <c r="AI1013" s="335"/>
      <c r="AJ1013" s="335"/>
      <c r="AK1013" s="335"/>
      <c r="AL1013" s="335"/>
      <c r="AM1013" s="335"/>
      <c r="AN1013" s="335"/>
      <c r="AO1013" s="336">
        <v>8</v>
      </c>
      <c r="AP1013" s="337"/>
      <c r="AQ1013" s="337"/>
      <c r="AR1013" s="337"/>
      <c r="AS1013" s="337"/>
      <c r="AT1013" s="337"/>
      <c r="AU1013" s="337"/>
      <c r="AV1013" s="337"/>
      <c r="AW1013" s="337"/>
      <c r="AX1013" s="337"/>
      <c r="AY1013" s="337"/>
      <c r="AZ1013" s="337"/>
      <c r="BA1013" s="337"/>
      <c r="BB1013" s="337"/>
      <c r="BC1013" s="337"/>
      <c r="BD1013" s="337"/>
      <c r="BE1013" s="337"/>
      <c r="BF1013" s="337"/>
      <c r="BG1013" s="337"/>
      <c r="BH1013" s="337"/>
      <c r="BI1013" s="337"/>
      <c r="BJ1013" s="337"/>
      <c r="BK1013" s="337"/>
      <c r="BL1013" s="338"/>
      <c r="BM1013" s="336"/>
      <c r="BN1013" s="337"/>
      <c r="BO1013" s="337"/>
      <c r="BP1013" s="337"/>
      <c r="BQ1013" s="337"/>
      <c r="BR1013" s="337"/>
      <c r="BS1013" s="337"/>
      <c r="BT1013" s="337"/>
      <c r="BU1013" s="337"/>
      <c r="BV1013" s="337"/>
      <c r="BW1013" s="337"/>
      <c r="BX1013" s="337"/>
      <c r="BY1013" s="337"/>
      <c r="BZ1013" s="337"/>
      <c r="CA1013" s="337"/>
      <c r="CB1013" s="337"/>
      <c r="CC1013" s="337"/>
      <c r="CD1013" s="337"/>
      <c r="CE1013" s="337"/>
      <c r="CF1013" s="337"/>
      <c r="CG1013" s="338"/>
      <c r="CH1013" s="336">
        <v>8</v>
      </c>
      <c r="CI1013" s="337"/>
      <c r="CJ1013" s="337"/>
      <c r="CK1013" s="337"/>
      <c r="CL1013" s="337"/>
      <c r="CM1013" s="337"/>
      <c r="CN1013" s="337"/>
      <c r="CO1013" s="337"/>
      <c r="CP1013" s="337"/>
      <c r="CQ1013" s="338"/>
    </row>
    <row r="1014" spans="4:95" ht="14.25" customHeight="1" x14ac:dyDescent="0.35">
      <c r="D1014" s="335" t="s">
        <v>1065</v>
      </c>
      <c r="E1014" s="335"/>
      <c r="F1014" s="335"/>
      <c r="G1014" s="335"/>
      <c r="H1014" s="335"/>
      <c r="I1014" s="335"/>
      <c r="J1014" s="335"/>
      <c r="K1014" s="335"/>
      <c r="L1014" s="335"/>
      <c r="M1014" s="335"/>
      <c r="N1014" s="335"/>
      <c r="O1014" s="335"/>
      <c r="P1014" s="335"/>
      <c r="Q1014" s="335"/>
      <c r="R1014" s="335"/>
      <c r="S1014" s="335"/>
      <c r="T1014" s="335"/>
      <c r="U1014" s="335"/>
      <c r="V1014" s="335"/>
      <c r="W1014" s="335"/>
      <c r="X1014" s="335"/>
      <c r="Y1014" s="335"/>
      <c r="Z1014" s="335"/>
      <c r="AA1014" s="335"/>
      <c r="AB1014" s="335"/>
      <c r="AC1014" s="335"/>
      <c r="AD1014" s="335"/>
      <c r="AE1014" s="335"/>
      <c r="AF1014" s="335"/>
      <c r="AG1014" s="335"/>
      <c r="AH1014" s="335"/>
      <c r="AI1014" s="335"/>
      <c r="AJ1014" s="335"/>
      <c r="AK1014" s="335"/>
      <c r="AL1014" s="335"/>
      <c r="AM1014" s="335"/>
      <c r="AN1014" s="335"/>
      <c r="AO1014" s="336">
        <v>1</v>
      </c>
      <c r="AP1014" s="337"/>
      <c r="AQ1014" s="337"/>
      <c r="AR1014" s="337"/>
      <c r="AS1014" s="337"/>
      <c r="AT1014" s="337"/>
      <c r="AU1014" s="337"/>
      <c r="AV1014" s="337"/>
      <c r="AW1014" s="337"/>
      <c r="AX1014" s="337"/>
      <c r="AY1014" s="337"/>
      <c r="AZ1014" s="337"/>
      <c r="BA1014" s="337"/>
      <c r="BB1014" s="337"/>
      <c r="BC1014" s="337"/>
      <c r="BD1014" s="337"/>
      <c r="BE1014" s="337"/>
      <c r="BF1014" s="337"/>
      <c r="BG1014" s="337"/>
      <c r="BH1014" s="337"/>
      <c r="BI1014" s="337"/>
      <c r="BJ1014" s="337"/>
      <c r="BK1014" s="337"/>
      <c r="BL1014" s="338"/>
      <c r="BM1014" s="336"/>
      <c r="BN1014" s="337"/>
      <c r="BO1014" s="337"/>
      <c r="BP1014" s="337"/>
      <c r="BQ1014" s="337"/>
      <c r="BR1014" s="337"/>
      <c r="BS1014" s="337"/>
      <c r="BT1014" s="337"/>
      <c r="BU1014" s="337"/>
      <c r="BV1014" s="337"/>
      <c r="BW1014" s="337"/>
      <c r="BX1014" s="337"/>
      <c r="BY1014" s="337"/>
      <c r="BZ1014" s="337"/>
      <c r="CA1014" s="337"/>
      <c r="CB1014" s="337"/>
      <c r="CC1014" s="337"/>
      <c r="CD1014" s="337"/>
      <c r="CE1014" s="337"/>
      <c r="CF1014" s="337"/>
      <c r="CG1014" s="338"/>
      <c r="CH1014" s="336">
        <v>1</v>
      </c>
      <c r="CI1014" s="337"/>
      <c r="CJ1014" s="337"/>
      <c r="CK1014" s="337"/>
      <c r="CL1014" s="337"/>
      <c r="CM1014" s="337"/>
      <c r="CN1014" s="337"/>
      <c r="CO1014" s="337"/>
      <c r="CP1014" s="337"/>
      <c r="CQ1014" s="338"/>
    </row>
    <row r="1015" spans="4:95" ht="14.25" customHeight="1" x14ac:dyDescent="0.35">
      <c r="D1015" s="336" t="s">
        <v>1066</v>
      </c>
      <c r="E1015" s="337"/>
      <c r="F1015" s="337"/>
      <c r="G1015" s="337"/>
      <c r="H1015" s="337"/>
      <c r="I1015" s="337"/>
      <c r="J1015" s="337"/>
      <c r="K1015" s="337"/>
      <c r="L1015" s="337"/>
      <c r="M1015" s="337"/>
      <c r="N1015" s="337"/>
      <c r="O1015" s="337"/>
      <c r="P1015" s="337"/>
      <c r="Q1015" s="337"/>
      <c r="R1015" s="337"/>
      <c r="S1015" s="337"/>
      <c r="T1015" s="337"/>
      <c r="U1015" s="337"/>
      <c r="V1015" s="337"/>
      <c r="W1015" s="337"/>
      <c r="X1015" s="337"/>
      <c r="Y1015" s="337"/>
      <c r="Z1015" s="337"/>
      <c r="AA1015" s="337"/>
      <c r="AB1015" s="337"/>
      <c r="AC1015" s="337"/>
      <c r="AD1015" s="337"/>
      <c r="AE1015" s="337"/>
      <c r="AF1015" s="337"/>
      <c r="AG1015" s="337"/>
      <c r="AH1015" s="337"/>
      <c r="AI1015" s="337"/>
      <c r="AJ1015" s="337"/>
      <c r="AK1015" s="337"/>
      <c r="AL1015" s="337"/>
      <c r="AM1015" s="337"/>
      <c r="AN1015" s="338"/>
      <c r="AO1015" s="336">
        <v>5</v>
      </c>
      <c r="AP1015" s="337"/>
      <c r="AQ1015" s="337"/>
      <c r="AR1015" s="337"/>
      <c r="AS1015" s="337"/>
      <c r="AT1015" s="337"/>
      <c r="AU1015" s="337"/>
      <c r="AV1015" s="337"/>
      <c r="AW1015" s="337"/>
      <c r="AX1015" s="337"/>
      <c r="AY1015" s="337"/>
      <c r="AZ1015" s="337"/>
      <c r="BA1015" s="337"/>
      <c r="BB1015" s="337"/>
      <c r="BC1015" s="337"/>
      <c r="BD1015" s="337"/>
      <c r="BE1015" s="337"/>
      <c r="BF1015" s="337"/>
      <c r="BG1015" s="337"/>
      <c r="BH1015" s="337"/>
      <c r="BI1015" s="337"/>
      <c r="BJ1015" s="337"/>
      <c r="BK1015" s="337"/>
      <c r="BL1015" s="338"/>
      <c r="BM1015" s="200"/>
      <c r="BN1015" s="201"/>
      <c r="BO1015" s="201"/>
      <c r="BP1015" s="201"/>
      <c r="BQ1015" s="201"/>
      <c r="BR1015" s="201"/>
      <c r="BS1015" s="201"/>
      <c r="BT1015" s="201"/>
      <c r="BU1015" s="201"/>
      <c r="BV1015" s="201"/>
      <c r="BW1015" s="201"/>
      <c r="BX1015" s="201"/>
      <c r="BY1015" s="201"/>
      <c r="BZ1015" s="201"/>
      <c r="CA1015" s="201"/>
      <c r="CB1015" s="201"/>
      <c r="CC1015" s="201"/>
      <c r="CD1015" s="201"/>
      <c r="CE1015" s="201"/>
      <c r="CF1015" s="201"/>
      <c r="CG1015" s="202"/>
      <c r="CH1015" s="336">
        <v>5</v>
      </c>
      <c r="CI1015" s="337"/>
      <c r="CJ1015" s="337"/>
      <c r="CK1015" s="337"/>
      <c r="CL1015" s="337"/>
      <c r="CM1015" s="337"/>
      <c r="CN1015" s="337"/>
      <c r="CO1015" s="337"/>
      <c r="CP1015" s="337"/>
      <c r="CQ1015" s="338"/>
    </row>
    <row r="1016" spans="4:95" ht="14.25" customHeight="1" x14ac:dyDescent="0.35">
      <c r="D1016" s="336" t="s">
        <v>1067</v>
      </c>
      <c r="E1016" s="337"/>
      <c r="F1016" s="337"/>
      <c r="G1016" s="337"/>
      <c r="H1016" s="337"/>
      <c r="I1016" s="337"/>
      <c r="J1016" s="337"/>
      <c r="K1016" s="337"/>
      <c r="L1016" s="337"/>
      <c r="M1016" s="337"/>
      <c r="N1016" s="337"/>
      <c r="O1016" s="337"/>
      <c r="P1016" s="337"/>
      <c r="Q1016" s="337"/>
      <c r="R1016" s="337"/>
      <c r="S1016" s="337"/>
      <c r="T1016" s="337"/>
      <c r="U1016" s="337"/>
      <c r="V1016" s="337"/>
      <c r="W1016" s="337"/>
      <c r="X1016" s="337"/>
      <c r="Y1016" s="337"/>
      <c r="Z1016" s="337"/>
      <c r="AA1016" s="337"/>
      <c r="AB1016" s="337"/>
      <c r="AC1016" s="337"/>
      <c r="AD1016" s="337"/>
      <c r="AE1016" s="337"/>
      <c r="AF1016" s="337"/>
      <c r="AG1016" s="337"/>
      <c r="AH1016" s="337"/>
      <c r="AI1016" s="337"/>
      <c r="AJ1016" s="337"/>
      <c r="AK1016" s="337"/>
      <c r="AL1016" s="337"/>
      <c r="AM1016" s="337"/>
      <c r="AN1016" s="338"/>
      <c r="AO1016" s="446">
        <v>2</v>
      </c>
      <c r="AP1016" s="447"/>
      <c r="AQ1016" s="447"/>
      <c r="AR1016" s="447"/>
      <c r="AS1016" s="447"/>
      <c r="AT1016" s="447"/>
      <c r="AU1016" s="447"/>
      <c r="AV1016" s="447"/>
      <c r="AW1016" s="447"/>
      <c r="AX1016" s="447"/>
      <c r="AY1016" s="447"/>
      <c r="AZ1016" s="447"/>
      <c r="BA1016" s="447"/>
      <c r="BB1016" s="447"/>
      <c r="BC1016" s="447"/>
      <c r="BD1016" s="447"/>
      <c r="BE1016" s="447"/>
      <c r="BF1016" s="447"/>
      <c r="BG1016" s="447"/>
      <c r="BH1016" s="447"/>
      <c r="BI1016" s="447"/>
      <c r="BJ1016" s="447"/>
      <c r="BK1016" s="447"/>
      <c r="BL1016" s="448"/>
      <c r="BM1016" s="200"/>
      <c r="BN1016" s="201"/>
      <c r="BO1016" s="201"/>
      <c r="BP1016" s="201"/>
      <c r="BQ1016" s="201"/>
      <c r="BR1016" s="201"/>
      <c r="BS1016" s="201"/>
      <c r="BT1016" s="201"/>
      <c r="BU1016" s="201"/>
      <c r="BV1016" s="201"/>
      <c r="BW1016" s="201"/>
      <c r="BX1016" s="201"/>
      <c r="BY1016" s="201"/>
      <c r="BZ1016" s="201"/>
      <c r="CA1016" s="201"/>
      <c r="CB1016" s="201"/>
      <c r="CC1016" s="201"/>
      <c r="CD1016" s="201"/>
      <c r="CE1016" s="201"/>
      <c r="CF1016" s="201"/>
      <c r="CG1016" s="202"/>
      <c r="CH1016" s="336">
        <v>2</v>
      </c>
      <c r="CI1016" s="337"/>
      <c r="CJ1016" s="337"/>
      <c r="CK1016" s="337"/>
      <c r="CL1016" s="337"/>
      <c r="CM1016" s="337"/>
      <c r="CN1016" s="337"/>
      <c r="CO1016" s="337"/>
      <c r="CP1016" s="337"/>
      <c r="CQ1016" s="338"/>
    </row>
    <row r="1017" spans="4:95" ht="14.25" customHeight="1" x14ac:dyDescent="0.35">
      <c r="D1017" s="336" t="s">
        <v>1068</v>
      </c>
      <c r="E1017" s="337"/>
      <c r="F1017" s="337"/>
      <c r="G1017" s="337"/>
      <c r="H1017" s="337"/>
      <c r="I1017" s="337"/>
      <c r="J1017" s="337"/>
      <c r="K1017" s="337"/>
      <c r="L1017" s="337"/>
      <c r="M1017" s="337"/>
      <c r="N1017" s="337"/>
      <c r="O1017" s="337"/>
      <c r="P1017" s="337"/>
      <c r="Q1017" s="337"/>
      <c r="R1017" s="337"/>
      <c r="S1017" s="337"/>
      <c r="T1017" s="337"/>
      <c r="U1017" s="337"/>
      <c r="V1017" s="337"/>
      <c r="W1017" s="337"/>
      <c r="X1017" s="337"/>
      <c r="Y1017" s="337"/>
      <c r="Z1017" s="337"/>
      <c r="AA1017" s="337"/>
      <c r="AB1017" s="337"/>
      <c r="AC1017" s="337"/>
      <c r="AD1017" s="337"/>
      <c r="AE1017" s="337"/>
      <c r="AF1017" s="337"/>
      <c r="AG1017" s="337"/>
      <c r="AH1017" s="337"/>
      <c r="AI1017" s="337"/>
      <c r="AJ1017" s="337"/>
      <c r="AK1017" s="337"/>
      <c r="AL1017" s="337"/>
      <c r="AM1017" s="337"/>
      <c r="AN1017" s="338"/>
      <c r="AO1017" s="446">
        <v>6</v>
      </c>
      <c r="AP1017" s="447"/>
      <c r="AQ1017" s="447"/>
      <c r="AR1017" s="447"/>
      <c r="AS1017" s="447"/>
      <c r="AT1017" s="447"/>
      <c r="AU1017" s="447"/>
      <c r="AV1017" s="447"/>
      <c r="AW1017" s="447"/>
      <c r="AX1017" s="447"/>
      <c r="AY1017" s="447"/>
      <c r="AZ1017" s="447"/>
      <c r="BA1017" s="447"/>
      <c r="BB1017" s="447"/>
      <c r="BC1017" s="447"/>
      <c r="BD1017" s="447"/>
      <c r="BE1017" s="447"/>
      <c r="BF1017" s="447"/>
      <c r="BG1017" s="447"/>
      <c r="BH1017" s="447"/>
      <c r="BI1017" s="447"/>
      <c r="BJ1017" s="447"/>
      <c r="BK1017" s="447"/>
      <c r="BL1017" s="448"/>
      <c r="BM1017" s="200"/>
      <c r="BN1017" s="201"/>
      <c r="BO1017" s="201"/>
      <c r="BP1017" s="201"/>
      <c r="BQ1017" s="201"/>
      <c r="BR1017" s="201"/>
      <c r="BS1017" s="201"/>
      <c r="BT1017" s="201"/>
      <c r="BU1017" s="201"/>
      <c r="BV1017" s="201"/>
      <c r="BW1017" s="201"/>
      <c r="BX1017" s="201"/>
      <c r="BY1017" s="201"/>
      <c r="BZ1017" s="201"/>
      <c r="CA1017" s="201"/>
      <c r="CB1017" s="201"/>
      <c r="CC1017" s="201"/>
      <c r="CD1017" s="201"/>
      <c r="CE1017" s="201"/>
      <c r="CF1017" s="201"/>
      <c r="CG1017" s="202"/>
      <c r="CH1017" s="336">
        <v>6</v>
      </c>
      <c r="CI1017" s="337"/>
      <c r="CJ1017" s="337"/>
      <c r="CK1017" s="337"/>
      <c r="CL1017" s="337"/>
      <c r="CM1017" s="337"/>
      <c r="CN1017" s="337"/>
      <c r="CO1017" s="337"/>
      <c r="CP1017" s="337"/>
      <c r="CQ1017" s="338"/>
    </row>
    <row r="1018" spans="4:95" ht="14.25" customHeight="1" x14ac:dyDescent="0.35">
      <c r="D1018" s="335" t="s">
        <v>716</v>
      </c>
      <c r="E1018" s="335"/>
      <c r="F1018" s="335"/>
      <c r="G1018" s="335"/>
      <c r="H1018" s="335"/>
      <c r="I1018" s="335"/>
      <c r="J1018" s="335"/>
      <c r="K1018" s="335"/>
      <c r="L1018" s="335"/>
      <c r="M1018" s="335"/>
      <c r="N1018" s="335"/>
      <c r="O1018" s="335"/>
      <c r="P1018" s="335"/>
      <c r="Q1018" s="335"/>
      <c r="R1018" s="335"/>
      <c r="S1018" s="335"/>
      <c r="T1018" s="335"/>
      <c r="U1018" s="335"/>
      <c r="V1018" s="335"/>
      <c r="W1018" s="335"/>
      <c r="X1018" s="335"/>
      <c r="Y1018" s="335"/>
      <c r="Z1018" s="335"/>
      <c r="AA1018" s="335"/>
      <c r="AB1018" s="335"/>
      <c r="AC1018" s="335"/>
      <c r="AD1018" s="335"/>
      <c r="AE1018" s="335"/>
      <c r="AF1018" s="335"/>
      <c r="AG1018" s="335"/>
      <c r="AH1018" s="335"/>
      <c r="AI1018" s="335"/>
      <c r="AJ1018" s="335"/>
      <c r="AK1018" s="335"/>
      <c r="AL1018" s="335"/>
      <c r="AM1018" s="335"/>
      <c r="AN1018" s="335"/>
      <c r="AO1018" s="336">
        <v>1</v>
      </c>
      <c r="AP1018" s="337"/>
      <c r="AQ1018" s="337"/>
      <c r="AR1018" s="337"/>
      <c r="AS1018" s="337"/>
      <c r="AT1018" s="337"/>
      <c r="AU1018" s="337"/>
      <c r="AV1018" s="337"/>
      <c r="AW1018" s="337"/>
      <c r="AX1018" s="337"/>
      <c r="AY1018" s="337"/>
      <c r="AZ1018" s="337"/>
      <c r="BA1018" s="337"/>
      <c r="BB1018" s="337"/>
      <c r="BC1018" s="337"/>
      <c r="BD1018" s="337"/>
      <c r="BE1018" s="337"/>
      <c r="BF1018" s="337"/>
      <c r="BG1018" s="337"/>
      <c r="BH1018" s="337"/>
      <c r="BI1018" s="337"/>
      <c r="BJ1018" s="337"/>
      <c r="BK1018" s="337"/>
      <c r="BL1018" s="338"/>
      <c r="BM1018" s="336"/>
      <c r="BN1018" s="337"/>
      <c r="BO1018" s="337"/>
      <c r="BP1018" s="337"/>
      <c r="BQ1018" s="337"/>
      <c r="BR1018" s="337"/>
      <c r="BS1018" s="337"/>
      <c r="BT1018" s="337"/>
      <c r="BU1018" s="337"/>
      <c r="BV1018" s="337"/>
      <c r="BW1018" s="337"/>
      <c r="BX1018" s="337"/>
      <c r="BY1018" s="337"/>
      <c r="BZ1018" s="337"/>
      <c r="CA1018" s="337"/>
      <c r="CB1018" s="337"/>
      <c r="CC1018" s="337"/>
      <c r="CD1018" s="337"/>
      <c r="CE1018" s="337"/>
      <c r="CF1018" s="337"/>
      <c r="CG1018" s="338"/>
      <c r="CH1018" s="336">
        <v>1</v>
      </c>
      <c r="CI1018" s="337"/>
      <c r="CJ1018" s="337"/>
      <c r="CK1018" s="337"/>
      <c r="CL1018" s="337"/>
      <c r="CM1018" s="337"/>
      <c r="CN1018" s="337"/>
      <c r="CO1018" s="337"/>
      <c r="CP1018" s="337"/>
      <c r="CQ1018" s="338"/>
    </row>
    <row r="1019" spans="4:95" ht="14.25" customHeight="1" x14ac:dyDescent="0.35">
      <c r="D1019" s="335" t="s">
        <v>717</v>
      </c>
      <c r="E1019" s="335"/>
      <c r="F1019" s="335"/>
      <c r="G1019" s="335"/>
      <c r="H1019" s="335"/>
      <c r="I1019" s="335"/>
      <c r="J1019" s="335"/>
      <c r="K1019" s="335"/>
      <c r="L1019" s="335"/>
      <c r="M1019" s="335"/>
      <c r="N1019" s="335"/>
      <c r="O1019" s="335"/>
      <c r="P1019" s="335"/>
      <c r="Q1019" s="335"/>
      <c r="R1019" s="335"/>
      <c r="S1019" s="335"/>
      <c r="T1019" s="335"/>
      <c r="U1019" s="335"/>
      <c r="V1019" s="335"/>
      <c r="W1019" s="335"/>
      <c r="X1019" s="335"/>
      <c r="Y1019" s="335"/>
      <c r="Z1019" s="335"/>
      <c r="AA1019" s="335"/>
      <c r="AB1019" s="335"/>
      <c r="AC1019" s="335"/>
      <c r="AD1019" s="335"/>
      <c r="AE1019" s="335"/>
      <c r="AF1019" s="335"/>
      <c r="AG1019" s="335"/>
      <c r="AH1019" s="335"/>
      <c r="AI1019" s="335"/>
      <c r="AJ1019" s="335"/>
      <c r="AK1019" s="335"/>
      <c r="AL1019" s="335"/>
      <c r="AM1019" s="335"/>
      <c r="AN1019" s="335"/>
      <c r="AO1019" s="336">
        <v>2</v>
      </c>
      <c r="AP1019" s="337"/>
      <c r="AQ1019" s="337"/>
      <c r="AR1019" s="337"/>
      <c r="AS1019" s="337"/>
      <c r="AT1019" s="337"/>
      <c r="AU1019" s="337"/>
      <c r="AV1019" s="337"/>
      <c r="AW1019" s="337"/>
      <c r="AX1019" s="337"/>
      <c r="AY1019" s="337"/>
      <c r="AZ1019" s="337"/>
      <c r="BA1019" s="337"/>
      <c r="BB1019" s="337"/>
      <c r="BC1019" s="337"/>
      <c r="BD1019" s="337"/>
      <c r="BE1019" s="337"/>
      <c r="BF1019" s="337"/>
      <c r="BG1019" s="337"/>
      <c r="BH1019" s="337"/>
      <c r="BI1019" s="337"/>
      <c r="BJ1019" s="337"/>
      <c r="BK1019" s="337"/>
      <c r="BL1019" s="338"/>
      <c r="BM1019" s="336"/>
      <c r="BN1019" s="337"/>
      <c r="BO1019" s="337"/>
      <c r="BP1019" s="337"/>
      <c r="BQ1019" s="337"/>
      <c r="BR1019" s="337"/>
      <c r="BS1019" s="337"/>
      <c r="BT1019" s="337"/>
      <c r="BU1019" s="337"/>
      <c r="BV1019" s="337"/>
      <c r="BW1019" s="337"/>
      <c r="BX1019" s="337"/>
      <c r="BY1019" s="337"/>
      <c r="BZ1019" s="337"/>
      <c r="CA1019" s="337"/>
      <c r="CB1019" s="337"/>
      <c r="CC1019" s="337"/>
      <c r="CD1019" s="337"/>
      <c r="CE1019" s="337"/>
      <c r="CF1019" s="337"/>
      <c r="CG1019" s="338"/>
      <c r="CH1019" s="336">
        <v>2</v>
      </c>
      <c r="CI1019" s="337"/>
      <c r="CJ1019" s="337"/>
      <c r="CK1019" s="337"/>
      <c r="CL1019" s="337"/>
      <c r="CM1019" s="337"/>
      <c r="CN1019" s="337"/>
      <c r="CO1019" s="337"/>
      <c r="CP1019" s="337"/>
      <c r="CQ1019" s="338"/>
    </row>
    <row r="1020" spans="4:95" ht="14.25" customHeight="1" x14ac:dyDescent="0.35">
      <c r="D1020" s="335" t="s">
        <v>718</v>
      </c>
      <c r="E1020" s="335"/>
      <c r="F1020" s="335"/>
      <c r="G1020" s="335"/>
      <c r="H1020" s="335"/>
      <c r="I1020" s="335"/>
      <c r="J1020" s="335"/>
      <c r="K1020" s="335"/>
      <c r="L1020" s="335"/>
      <c r="M1020" s="335"/>
      <c r="N1020" s="335"/>
      <c r="O1020" s="335"/>
      <c r="P1020" s="335"/>
      <c r="Q1020" s="335"/>
      <c r="R1020" s="335"/>
      <c r="S1020" s="335"/>
      <c r="T1020" s="335"/>
      <c r="U1020" s="335"/>
      <c r="V1020" s="335"/>
      <c r="W1020" s="335"/>
      <c r="X1020" s="335"/>
      <c r="Y1020" s="335"/>
      <c r="Z1020" s="335"/>
      <c r="AA1020" s="335"/>
      <c r="AB1020" s="335"/>
      <c r="AC1020" s="335"/>
      <c r="AD1020" s="335"/>
      <c r="AE1020" s="335"/>
      <c r="AF1020" s="335"/>
      <c r="AG1020" s="335"/>
      <c r="AH1020" s="335"/>
      <c r="AI1020" s="335"/>
      <c r="AJ1020" s="335"/>
      <c r="AK1020" s="335"/>
      <c r="AL1020" s="335"/>
      <c r="AM1020" s="335"/>
      <c r="AN1020" s="335"/>
      <c r="AO1020" s="336">
        <v>12</v>
      </c>
      <c r="AP1020" s="337"/>
      <c r="AQ1020" s="337"/>
      <c r="AR1020" s="337"/>
      <c r="AS1020" s="337"/>
      <c r="AT1020" s="337"/>
      <c r="AU1020" s="337"/>
      <c r="AV1020" s="337"/>
      <c r="AW1020" s="337"/>
      <c r="AX1020" s="337"/>
      <c r="AY1020" s="337"/>
      <c r="AZ1020" s="337"/>
      <c r="BA1020" s="337"/>
      <c r="BB1020" s="337"/>
      <c r="BC1020" s="337"/>
      <c r="BD1020" s="337"/>
      <c r="BE1020" s="337"/>
      <c r="BF1020" s="337"/>
      <c r="BG1020" s="337"/>
      <c r="BH1020" s="337"/>
      <c r="BI1020" s="337"/>
      <c r="BJ1020" s="337"/>
      <c r="BK1020" s="337"/>
      <c r="BL1020" s="338"/>
      <c r="BM1020" s="336"/>
      <c r="BN1020" s="337"/>
      <c r="BO1020" s="337"/>
      <c r="BP1020" s="337"/>
      <c r="BQ1020" s="337"/>
      <c r="BR1020" s="337"/>
      <c r="BS1020" s="337"/>
      <c r="BT1020" s="337"/>
      <c r="BU1020" s="337"/>
      <c r="BV1020" s="337"/>
      <c r="BW1020" s="337"/>
      <c r="BX1020" s="337"/>
      <c r="BY1020" s="337"/>
      <c r="BZ1020" s="337"/>
      <c r="CA1020" s="337"/>
      <c r="CB1020" s="337"/>
      <c r="CC1020" s="337"/>
      <c r="CD1020" s="337"/>
      <c r="CE1020" s="337"/>
      <c r="CF1020" s="337"/>
      <c r="CG1020" s="338"/>
      <c r="CH1020" s="336">
        <v>12</v>
      </c>
      <c r="CI1020" s="337"/>
      <c r="CJ1020" s="337"/>
      <c r="CK1020" s="337"/>
      <c r="CL1020" s="337"/>
      <c r="CM1020" s="337"/>
      <c r="CN1020" s="337"/>
      <c r="CO1020" s="337"/>
      <c r="CP1020" s="337"/>
      <c r="CQ1020" s="338"/>
    </row>
    <row r="1021" spans="4:95" ht="14.25" customHeight="1" x14ac:dyDescent="0.35">
      <c r="D1021" s="335" t="s">
        <v>719</v>
      </c>
      <c r="E1021" s="335"/>
      <c r="F1021" s="335"/>
      <c r="G1021" s="335"/>
      <c r="H1021" s="335"/>
      <c r="I1021" s="335"/>
      <c r="J1021" s="335"/>
      <c r="K1021" s="335"/>
      <c r="L1021" s="335"/>
      <c r="M1021" s="335"/>
      <c r="N1021" s="335"/>
      <c r="O1021" s="335"/>
      <c r="P1021" s="335"/>
      <c r="Q1021" s="335"/>
      <c r="R1021" s="335"/>
      <c r="S1021" s="335"/>
      <c r="T1021" s="335"/>
      <c r="U1021" s="335"/>
      <c r="V1021" s="335"/>
      <c r="W1021" s="335"/>
      <c r="X1021" s="335"/>
      <c r="Y1021" s="335"/>
      <c r="Z1021" s="335"/>
      <c r="AA1021" s="335"/>
      <c r="AB1021" s="335"/>
      <c r="AC1021" s="335"/>
      <c r="AD1021" s="335"/>
      <c r="AE1021" s="335"/>
      <c r="AF1021" s="335"/>
      <c r="AG1021" s="335"/>
      <c r="AH1021" s="335"/>
      <c r="AI1021" s="335"/>
      <c r="AJ1021" s="335"/>
      <c r="AK1021" s="335"/>
      <c r="AL1021" s="335"/>
      <c r="AM1021" s="335"/>
      <c r="AN1021" s="335"/>
      <c r="AO1021" s="336">
        <v>1</v>
      </c>
      <c r="AP1021" s="337"/>
      <c r="AQ1021" s="337"/>
      <c r="AR1021" s="337"/>
      <c r="AS1021" s="337"/>
      <c r="AT1021" s="337"/>
      <c r="AU1021" s="337"/>
      <c r="AV1021" s="337"/>
      <c r="AW1021" s="337"/>
      <c r="AX1021" s="337"/>
      <c r="AY1021" s="337"/>
      <c r="AZ1021" s="337"/>
      <c r="BA1021" s="337"/>
      <c r="BB1021" s="337"/>
      <c r="BC1021" s="337"/>
      <c r="BD1021" s="337"/>
      <c r="BE1021" s="337"/>
      <c r="BF1021" s="337"/>
      <c r="BG1021" s="337"/>
      <c r="BH1021" s="337"/>
      <c r="BI1021" s="337"/>
      <c r="BJ1021" s="337"/>
      <c r="BK1021" s="337"/>
      <c r="BL1021" s="338"/>
      <c r="BM1021" s="336"/>
      <c r="BN1021" s="337"/>
      <c r="BO1021" s="337"/>
      <c r="BP1021" s="337"/>
      <c r="BQ1021" s="337"/>
      <c r="BR1021" s="337"/>
      <c r="BS1021" s="337"/>
      <c r="BT1021" s="337"/>
      <c r="BU1021" s="337"/>
      <c r="BV1021" s="337"/>
      <c r="BW1021" s="337"/>
      <c r="BX1021" s="337"/>
      <c r="BY1021" s="337"/>
      <c r="BZ1021" s="337"/>
      <c r="CA1021" s="337"/>
      <c r="CB1021" s="337"/>
      <c r="CC1021" s="337"/>
      <c r="CD1021" s="337"/>
      <c r="CE1021" s="337"/>
      <c r="CF1021" s="337"/>
      <c r="CG1021" s="338"/>
      <c r="CH1021" s="336">
        <v>1</v>
      </c>
      <c r="CI1021" s="337"/>
      <c r="CJ1021" s="337"/>
      <c r="CK1021" s="337"/>
      <c r="CL1021" s="337"/>
      <c r="CM1021" s="337"/>
      <c r="CN1021" s="337"/>
      <c r="CO1021" s="337"/>
      <c r="CP1021" s="337"/>
      <c r="CQ1021" s="338"/>
    </row>
    <row r="1022" spans="4:95" ht="14.25" customHeight="1" x14ac:dyDescent="0.35">
      <c r="D1022" s="335" t="s">
        <v>720</v>
      </c>
      <c r="E1022" s="335"/>
      <c r="F1022" s="335"/>
      <c r="G1022" s="335"/>
      <c r="H1022" s="335"/>
      <c r="I1022" s="335"/>
      <c r="J1022" s="335"/>
      <c r="K1022" s="335"/>
      <c r="L1022" s="335"/>
      <c r="M1022" s="335"/>
      <c r="N1022" s="335"/>
      <c r="O1022" s="335"/>
      <c r="P1022" s="335"/>
      <c r="Q1022" s="335"/>
      <c r="R1022" s="335"/>
      <c r="S1022" s="335"/>
      <c r="T1022" s="335"/>
      <c r="U1022" s="335"/>
      <c r="V1022" s="335"/>
      <c r="W1022" s="335"/>
      <c r="X1022" s="335"/>
      <c r="Y1022" s="335"/>
      <c r="Z1022" s="335"/>
      <c r="AA1022" s="335"/>
      <c r="AB1022" s="335"/>
      <c r="AC1022" s="335"/>
      <c r="AD1022" s="335"/>
      <c r="AE1022" s="335"/>
      <c r="AF1022" s="335"/>
      <c r="AG1022" s="335"/>
      <c r="AH1022" s="335"/>
      <c r="AI1022" s="335"/>
      <c r="AJ1022" s="335"/>
      <c r="AK1022" s="335"/>
      <c r="AL1022" s="335"/>
      <c r="AM1022" s="335"/>
      <c r="AN1022" s="335"/>
      <c r="AO1022" s="336">
        <v>2</v>
      </c>
      <c r="AP1022" s="337"/>
      <c r="AQ1022" s="337"/>
      <c r="AR1022" s="337"/>
      <c r="AS1022" s="337"/>
      <c r="AT1022" s="337"/>
      <c r="AU1022" s="337"/>
      <c r="AV1022" s="337"/>
      <c r="AW1022" s="337"/>
      <c r="AX1022" s="337"/>
      <c r="AY1022" s="337"/>
      <c r="AZ1022" s="337"/>
      <c r="BA1022" s="337"/>
      <c r="BB1022" s="337"/>
      <c r="BC1022" s="337"/>
      <c r="BD1022" s="337"/>
      <c r="BE1022" s="337"/>
      <c r="BF1022" s="337"/>
      <c r="BG1022" s="337"/>
      <c r="BH1022" s="337"/>
      <c r="BI1022" s="337"/>
      <c r="BJ1022" s="337"/>
      <c r="BK1022" s="337"/>
      <c r="BL1022" s="338"/>
      <c r="BM1022" s="336"/>
      <c r="BN1022" s="337"/>
      <c r="BO1022" s="337"/>
      <c r="BP1022" s="337"/>
      <c r="BQ1022" s="337"/>
      <c r="BR1022" s="337"/>
      <c r="BS1022" s="337"/>
      <c r="BT1022" s="337"/>
      <c r="BU1022" s="337"/>
      <c r="BV1022" s="337"/>
      <c r="BW1022" s="337"/>
      <c r="BX1022" s="337"/>
      <c r="BY1022" s="337"/>
      <c r="BZ1022" s="337"/>
      <c r="CA1022" s="337"/>
      <c r="CB1022" s="337"/>
      <c r="CC1022" s="337"/>
      <c r="CD1022" s="337"/>
      <c r="CE1022" s="337"/>
      <c r="CF1022" s="337"/>
      <c r="CG1022" s="338"/>
      <c r="CH1022" s="336">
        <v>2</v>
      </c>
      <c r="CI1022" s="337"/>
      <c r="CJ1022" s="337"/>
      <c r="CK1022" s="337"/>
      <c r="CL1022" s="337"/>
      <c r="CM1022" s="337"/>
      <c r="CN1022" s="337"/>
      <c r="CO1022" s="337"/>
      <c r="CP1022" s="337"/>
      <c r="CQ1022" s="338"/>
    </row>
    <row r="1023" spans="4:95" ht="14.25" customHeight="1" x14ac:dyDescent="0.35">
      <c r="D1023" s="335" t="s">
        <v>721</v>
      </c>
      <c r="E1023" s="335"/>
      <c r="F1023" s="335"/>
      <c r="G1023" s="335"/>
      <c r="H1023" s="335"/>
      <c r="I1023" s="335"/>
      <c r="J1023" s="335"/>
      <c r="K1023" s="335"/>
      <c r="L1023" s="335"/>
      <c r="M1023" s="335"/>
      <c r="N1023" s="335"/>
      <c r="O1023" s="335"/>
      <c r="P1023" s="335"/>
      <c r="Q1023" s="335"/>
      <c r="R1023" s="335"/>
      <c r="S1023" s="335"/>
      <c r="T1023" s="335"/>
      <c r="U1023" s="335"/>
      <c r="V1023" s="335"/>
      <c r="W1023" s="335"/>
      <c r="X1023" s="335"/>
      <c r="Y1023" s="335"/>
      <c r="Z1023" s="335"/>
      <c r="AA1023" s="335"/>
      <c r="AB1023" s="335"/>
      <c r="AC1023" s="335"/>
      <c r="AD1023" s="335"/>
      <c r="AE1023" s="335"/>
      <c r="AF1023" s="335"/>
      <c r="AG1023" s="335"/>
      <c r="AH1023" s="335"/>
      <c r="AI1023" s="335"/>
      <c r="AJ1023" s="335"/>
      <c r="AK1023" s="335"/>
      <c r="AL1023" s="335"/>
      <c r="AM1023" s="335"/>
      <c r="AN1023" s="335"/>
      <c r="AO1023" s="336">
        <v>2</v>
      </c>
      <c r="AP1023" s="337"/>
      <c r="AQ1023" s="337"/>
      <c r="AR1023" s="337"/>
      <c r="AS1023" s="337"/>
      <c r="AT1023" s="337"/>
      <c r="AU1023" s="337"/>
      <c r="AV1023" s="337"/>
      <c r="AW1023" s="337"/>
      <c r="AX1023" s="337"/>
      <c r="AY1023" s="337"/>
      <c r="AZ1023" s="337"/>
      <c r="BA1023" s="337"/>
      <c r="BB1023" s="337"/>
      <c r="BC1023" s="337"/>
      <c r="BD1023" s="337"/>
      <c r="BE1023" s="337"/>
      <c r="BF1023" s="337"/>
      <c r="BG1023" s="337"/>
      <c r="BH1023" s="337"/>
      <c r="BI1023" s="337"/>
      <c r="BJ1023" s="337"/>
      <c r="BK1023" s="337"/>
      <c r="BL1023" s="338"/>
      <c r="BM1023" s="336"/>
      <c r="BN1023" s="337"/>
      <c r="BO1023" s="337"/>
      <c r="BP1023" s="337"/>
      <c r="BQ1023" s="337"/>
      <c r="BR1023" s="337"/>
      <c r="BS1023" s="337"/>
      <c r="BT1023" s="337"/>
      <c r="BU1023" s="337"/>
      <c r="BV1023" s="337"/>
      <c r="BW1023" s="337"/>
      <c r="BX1023" s="337"/>
      <c r="BY1023" s="337"/>
      <c r="BZ1023" s="337"/>
      <c r="CA1023" s="337"/>
      <c r="CB1023" s="337"/>
      <c r="CC1023" s="337"/>
      <c r="CD1023" s="337"/>
      <c r="CE1023" s="337"/>
      <c r="CF1023" s="337"/>
      <c r="CG1023" s="338"/>
      <c r="CH1023" s="336">
        <v>2</v>
      </c>
      <c r="CI1023" s="337"/>
      <c r="CJ1023" s="337"/>
      <c r="CK1023" s="337"/>
      <c r="CL1023" s="337"/>
      <c r="CM1023" s="337"/>
      <c r="CN1023" s="337"/>
      <c r="CO1023" s="337"/>
      <c r="CP1023" s="337"/>
      <c r="CQ1023" s="338"/>
    </row>
    <row r="1024" spans="4:95" ht="14.25" customHeight="1" x14ac:dyDescent="0.35">
      <c r="D1024" s="335" t="s">
        <v>722</v>
      </c>
      <c r="E1024" s="335"/>
      <c r="F1024" s="335"/>
      <c r="G1024" s="335"/>
      <c r="H1024" s="335"/>
      <c r="I1024" s="335"/>
      <c r="J1024" s="335"/>
      <c r="K1024" s="335"/>
      <c r="L1024" s="335"/>
      <c r="M1024" s="335"/>
      <c r="N1024" s="335"/>
      <c r="O1024" s="335"/>
      <c r="P1024" s="335"/>
      <c r="Q1024" s="335"/>
      <c r="R1024" s="335"/>
      <c r="S1024" s="335"/>
      <c r="T1024" s="335"/>
      <c r="U1024" s="335"/>
      <c r="V1024" s="335"/>
      <c r="W1024" s="335"/>
      <c r="X1024" s="335"/>
      <c r="Y1024" s="335"/>
      <c r="Z1024" s="335"/>
      <c r="AA1024" s="335"/>
      <c r="AB1024" s="335"/>
      <c r="AC1024" s="335"/>
      <c r="AD1024" s="335"/>
      <c r="AE1024" s="335"/>
      <c r="AF1024" s="335"/>
      <c r="AG1024" s="335"/>
      <c r="AH1024" s="335"/>
      <c r="AI1024" s="335"/>
      <c r="AJ1024" s="335"/>
      <c r="AK1024" s="335"/>
      <c r="AL1024" s="335"/>
      <c r="AM1024" s="335"/>
      <c r="AN1024" s="335"/>
      <c r="AO1024" s="336">
        <v>3</v>
      </c>
      <c r="AP1024" s="337"/>
      <c r="AQ1024" s="337"/>
      <c r="AR1024" s="337"/>
      <c r="AS1024" s="337"/>
      <c r="AT1024" s="337"/>
      <c r="AU1024" s="337"/>
      <c r="AV1024" s="337"/>
      <c r="AW1024" s="337"/>
      <c r="AX1024" s="337"/>
      <c r="AY1024" s="337"/>
      <c r="AZ1024" s="337"/>
      <c r="BA1024" s="337"/>
      <c r="BB1024" s="337"/>
      <c r="BC1024" s="337"/>
      <c r="BD1024" s="337"/>
      <c r="BE1024" s="337"/>
      <c r="BF1024" s="337"/>
      <c r="BG1024" s="337"/>
      <c r="BH1024" s="337"/>
      <c r="BI1024" s="337"/>
      <c r="BJ1024" s="337"/>
      <c r="BK1024" s="337"/>
      <c r="BL1024" s="338"/>
      <c r="BM1024" s="336"/>
      <c r="BN1024" s="337"/>
      <c r="BO1024" s="337"/>
      <c r="BP1024" s="337"/>
      <c r="BQ1024" s="337"/>
      <c r="BR1024" s="337"/>
      <c r="BS1024" s="337"/>
      <c r="BT1024" s="337"/>
      <c r="BU1024" s="337"/>
      <c r="BV1024" s="337"/>
      <c r="BW1024" s="337"/>
      <c r="BX1024" s="337"/>
      <c r="BY1024" s="337"/>
      <c r="BZ1024" s="337"/>
      <c r="CA1024" s="337"/>
      <c r="CB1024" s="337"/>
      <c r="CC1024" s="337"/>
      <c r="CD1024" s="337"/>
      <c r="CE1024" s="337"/>
      <c r="CF1024" s="337"/>
      <c r="CG1024" s="338"/>
      <c r="CH1024" s="336">
        <v>3</v>
      </c>
      <c r="CI1024" s="337"/>
      <c r="CJ1024" s="337"/>
      <c r="CK1024" s="337"/>
      <c r="CL1024" s="337"/>
      <c r="CM1024" s="337"/>
      <c r="CN1024" s="337"/>
      <c r="CO1024" s="337"/>
      <c r="CP1024" s="337"/>
      <c r="CQ1024" s="338"/>
    </row>
    <row r="1025" spans="1:95" ht="14.25" customHeight="1" x14ac:dyDescent="0.35">
      <c r="D1025" s="336" t="s">
        <v>724</v>
      </c>
      <c r="E1025" s="337"/>
      <c r="F1025" s="337"/>
      <c r="G1025" s="337"/>
      <c r="H1025" s="337"/>
      <c r="I1025" s="337"/>
      <c r="J1025" s="337"/>
      <c r="K1025" s="337"/>
      <c r="L1025" s="337"/>
      <c r="M1025" s="337"/>
      <c r="N1025" s="337"/>
      <c r="O1025" s="337"/>
      <c r="P1025" s="337"/>
      <c r="Q1025" s="337"/>
      <c r="R1025" s="337"/>
      <c r="S1025" s="337"/>
      <c r="T1025" s="337"/>
      <c r="U1025" s="337"/>
      <c r="V1025" s="337"/>
      <c r="W1025" s="337"/>
      <c r="X1025" s="337"/>
      <c r="Y1025" s="337"/>
      <c r="Z1025" s="337"/>
      <c r="AA1025" s="337"/>
      <c r="AB1025" s="337"/>
      <c r="AC1025" s="337"/>
      <c r="AD1025" s="337"/>
      <c r="AE1025" s="337"/>
      <c r="AF1025" s="337"/>
      <c r="AG1025" s="337"/>
      <c r="AH1025" s="337"/>
      <c r="AI1025" s="337"/>
      <c r="AJ1025" s="337"/>
      <c r="AK1025" s="337"/>
      <c r="AL1025" s="337"/>
      <c r="AM1025" s="337"/>
      <c r="AN1025" s="338"/>
      <c r="AO1025" s="336">
        <v>4</v>
      </c>
      <c r="AP1025" s="337"/>
      <c r="AQ1025" s="337"/>
      <c r="AR1025" s="337"/>
      <c r="AS1025" s="337"/>
      <c r="AT1025" s="337"/>
      <c r="AU1025" s="337"/>
      <c r="AV1025" s="337"/>
      <c r="AW1025" s="337"/>
      <c r="AX1025" s="337"/>
      <c r="AY1025" s="337"/>
      <c r="AZ1025" s="337"/>
      <c r="BA1025" s="337"/>
      <c r="BB1025" s="337"/>
      <c r="BC1025" s="337"/>
      <c r="BD1025" s="337"/>
      <c r="BE1025" s="337"/>
      <c r="BF1025" s="337"/>
      <c r="BG1025" s="337"/>
      <c r="BH1025" s="337"/>
      <c r="BI1025" s="337"/>
      <c r="BJ1025" s="337"/>
      <c r="BK1025" s="337"/>
      <c r="BL1025" s="338"/>
      <c r="BM1025" s="336"/>
      <c r="BN1025" s="337"/>
      <c r="BO1025" s="337"/>
      <c r="BP1025" s="337"/>
      <c r="BQ1025" s="337"/>
      <c r="BR1025" s="337"/>
      <c r="BS1025" s="337"/>
      <c r="BT1025" s="337"/>
      <c r="BU1025" s="337"/>
      <c r="BV1025" s="337"/>
      <c r="BW1025" s="337"/>
      <c r="BX1025" s="337"/>
      <c r="BY1025" s="337"/>
      <c r="BZ1025" s="337"/>
      <c r="CA1025" s="337"/>
      <c r="CB1025" s="337"/>
      <c r="CC1025" s="337"/>
      <c r="CD1025" s="337"/>
      <c r="CE1025" s="337"/>
      <c r="CF1025" s="337"/>
      <c r="CG1025" s="338"/>
      <c r="CH1025" s="336">
        <v>4</v>
      </c>
      <c r="CI1025" s="337"/>
      <c r="CJ1025" s="337"/>
      <c r="CK1025" s="337"/>
      <c r="CL1025" s="337"/>
      <c r="CM1025" s="337"/>
      <c r="CN1025" s="337"/>
      <c r="CO1025" s="337"/>
      <c r="CP1025" s="337"/>
      <c r="CQ1025" s="338"/>
    </row>
    <row r="1026" spans="1:95" ht="14.25" customHeight="1" x14ac:dyDescent="0.35">
      <c r="D1026" s="335" t="s">
        <v>723</v>
      </c>
      <c r="E1026" s="335"/>
      <c r="F1026" s="335"/>
      <c r="G1026" s="335"/>
      <c r="H1026" s="335"/>
      <c r="I1026" s="335"/>
      <c r="J1026" s="335"/>
      <c r="K1026" s="335"/>
      <c r="L1026" s="335"/>
      <c r="M1026" s="335"/>
      <c r="N1026" s="335"/>
      <c r="O1026" s="335"/>
      <c r="P1026" s="335"/>
      <c r="Q1026" s="335"/>
      <c r="R1026" s="335"/>
      <c r="S1026" s="335"/>
      <c r="T1026" s="335"/>
      <c r="U1026" s="335"/>
      <c r="V1026" s="335"/>
      <c r="W1026" s="335"/>
      <c r="X1026" s="335"/>
      <c r="Y1026" s="335"/>
      <c r="Z1026" s="335"/>
      <c r="AA1026" s="335"/>
      <c r="AB1026" s="335"/>
      <c r="AC1026" s="335"/>
      <c r="AD1026" s="335"/>
      <c r="AE1026" s="335"/>
      <c r="AF1026" s="335"/>
      <c r="AG1026" s="335"/>
      <c r="AH1026" s="335"/>
      <c r="AI1026" s="335"/>
      <c r="AJ1026" s="335"/>
      <c r="AK1026" s="335"/>
      <c r="AL1026" s="335"/>
      <c r="AM1026" s="335"/>
      <c r="AN1026" s="335"/>
      <c r="AO1026" s="336">
        <v>16</v>
      </c>
      <c r="AP1026" s="337"/>
      <c r="AQ1026" s="337"/>
      <c r="AR1026" s="337"/>
      <c r="AS1026" s="337"/>
      <c r="AT1026" s="337"/>
      <c r="AU1026" s="337"/>
      <c r="AV1026" s="337"/>
      <c r="AW1026" s="337"/>
      <c r="AX1026" s="337"/>
      <c r="AY1026" s="337"/>
      <c r="AZ1026" s="337"/>
      <c r="BA1026" s="337"/>
      <c r="BB1026" s="337"/>
      <c r="BC1026" s="337"/>
      <c r="BD1026" s="337"/>
      <c r="BE1026" s="337"/>
      <c r="BF1026" s="337"/>
      <c r="BG1026" s="337"/>
      <c r="BH1026" s="337"/>
      <c r="BI1026" s="337"/>
      <c r="BJ1026" s="337"/>
      <c r="BK1026" s="337"/>
      <c r="BL1026" s="338"/>
      <c r="BM1026" s="336"/>
      <c r="BN1026" s="337"/>
      <c r="BO1026" s="337"/>
      <c r="BP1026" s="337"/>
      <c r="BQ1026" s="337"/>
      <c r="BR1026" s="337"/>
      <c r="BS1026" s="337"/>
      <c r="BT1026" s="337"/>
      <c r="BU1026" s="337"/>
      <c r="BV1026" s="337"/>
      <c r="BW1026" s="337"/>
      <c r="BX1026" s="337"/>
      <c r="BY1026" s="337"/>
      <c r="BZ1026" s="337"/>
      <c r="CA1026" s="337"/>
      <c r="CB1026" s="337"/>
      <c r="CC1026" s="337"/>
      <c r="CD1026" s="337"/>
      <c r="CE1026" s="337"/>
      <c r="CF1026" s="337"/>
      <c r="CG1026" s="338"/>
      <c r="CH1026" s="336">
        <v>16</v>
      </c>
      <c r="CI1026" s="337"/>
      <c r="CJ1026" s="337"/>
      <c r="CK1026" s="337"/>
      <c r="CL1026" s="337"/>
      <c r="CM1026" s="337"/>
      <c r="CN1026" s="337"/>
      <c r="CO1026" s="337"/>
      <c r="CP1026" s="337"/>
      <c r="CQ1026" s="338"/>
    </row>
    <row r="1027" spans="1:95" ht="14.25" customHeight="1" x14ac:dyDescent="0.35">
      <c r="D1027" s="515" t="s">
        <v>773</v>
      </c>
      <c r="E1027" s="515"/>
      <c r="F1027" s="515"/>
      <c r="G1027" s="515"/>
      <c r="H1027" s="515"/>
      <c r="I1027" s="515"/>
      <c r="J1027" s="515"/>
      <c r="K1027" s="515"/>
      <c r="L1027" s="515"/>
      <c r="M1027" s="515"/>
      <c r="N1027" s="515"/>
      <c r="O1027" s="515"/>
      <c r="P1027" s="515"/>
      <c r="Q1027" s="515"/>
      <c r="R1027" s="515"/>
      <c r="S1027" s="515"/>
      <c r="T1027" s="515"/>
      <c r="U1027" s="515"/>
      <c r="V1027" s="515"/>
      <c r="W1027" s="515"/>
      <c r="X1027" s="515"/>
      <c r="Y1027" s="515"/>
      <c r="Z1027" s="515"/>
      <c r="AA1027" s="515"/>
      <c r="AB1027" s="515"/>
      <c r="AC1027" s="515"/>
      <c r="AD1027" s="515"/>
      <c r="AE1027" s="515"/>
      <c r="AF1027" s="515"/>
      <c r="AG1027" s="515"/>
      <c r="AH1027" s="515"/>
      <c r="AI1027" s="515"/>
      <c r="AJ1027" s="515"/>
      <c r="AK1027" s="515"/>
      <c r="AL1027" s="515"/>
      <c r="AM1027" s="515"/>
      <c r="AN1027" s="515"/>
      <c r="AO1027" s="515"/>
      <c r="AP1027" s="515"/>
      <c r="AQ1027" s="515"/>
      <c r="AR1027" s="515"/>
      <c r="AS1027" s="515"/>
      <c r="AT1027" s="515"/>
      <c r="AU1027" s="515"/>
      <c r="AV1027" s="515"/>
      <c r="AW1027" s="515"/>
      <c r="AX1027" s="515"/>
      <c r="AY1027" s="515"/>
      <c r="AZ1027" s="515"/>
      <c r="BA1027" s="515"/>
      <c r="BB1027" s="515"/>
      <c r="BC1027" s="515"/>
      <c r="BD1027" s="515"/>
      <c r="BE1027" s="515"/>
      <c r="BF1027" s="515"/>
      <c r="BG1027" s="515"/>
      <c r="BH1027" s="515"/>
      <c r="BI1027" s="515"/>
      <c r="BJ1027" s="515"/>
      <c r="BK1027" s="515"/>
      <c r="BL1027" s="515"/>
      <c r="BM1027" s="515"/>
      <c r="BN1027" s="515"/>
      <c r="BO1027" s="515"/>
      <c r="BP1027" s="515"/>
      <c r="BQ1027" s="515"/>
      <c r="BR1027" s="515"/>
      <c r="BS1027" s="515"/>
      <c r="BT1027" s="515"/>
      <c r="BU1027" s="515"/>
      <c r="BV1027" s="515"/>
      <c r="BW1027" s="515"/>
      <c r="BX1027" s="515"/>
      <c r="BY1027" s="515"/>
      <c r="BZ1027" s="515"/>
      <c r="CA1027" s="515"/>
      <c r="CB1027" s="515"/>
      <c r="CC1027" s="515"/>
      <c r="CD1027" s="515"/>
      <c r="CE1027" s="515"/>
      <c r="CF1027" s="515"/>
      <c r="CG1027" s="515"/>
      <c r="CH1027" s="515"/>
      <c r="CI1027" s="515"/>
      <c r="CJ1027" s="515"/>
      <c r="CK1027" s="515"/>
      <c r="CL1027" s="515"/>
      <c r="CM1027" s="515"/>
      <c r="CN1027" s="515"/>
      <c r="CO1027" s="515"/>
      <c r="CP1027" s="515"/>
      <c r="CQ1027" s="515"/>
    </row>
    <row r="1028" spans="1:95" ht="14.25" customHeight="1" x14ac:dyDescent="0.35"/>
    <row r="1029" spans="1:95" ht="14.25" customHeight="1" x14ac:dyDescent="0.35">
      <c r="A1029" s="297"/>
      <c r="B1029" s="297"/>
      <c r="C1029" s="297"/>
      <c r="D1029" s="297"/>
      <c r="E1029" s="297"/>
      <c r="F1029" s="297"/>
      <c r="G1029" s="297"/>
      <c r="H1029" s="297"/>
      <c r="I1029" s="297"/>
      <c r="J1029" s="297"/>
      <c r="K1029" s="297"/>
      <c r="L1029" s="297"/>
      <c r="M1029" s="297"/>
      <c r="N1029" s="297"/>
      <c r="O1029" s="297"/>
      <c r="P1029" s="297"/>
      <c r="Q1029" s="297"/>
      <c r="R1029" s="297"/>
      <c r="S1029" s="297"/>
      <c r="T1029" s="297"/>
      <c r="U1029" s="297"/>
      <c r="V1029" s="297"/>
      <c r="W1029" s="297"/>
      <c r="X1029" s="297"/>
      <c r="Y1029" s="297"/>
      <c r="Z1029" s="297"/>
      <c r="AA1029" s="297"/>
      <c r="AB1029" s="297"/>
      <c r="AC1029" s="297"/>
      <c r="AD1029" s="297"/>
      <c r="AE1029" s="297"/>
      <c r="AF1029" s="297"/>
      <c r="AG1029" s="297"/>
      <c r="AH1029" s="297"/>
      <c r="AI1029" s="297"/>
      <c r="AJ1029" s="297"/>
      <c r="AK1029" s="297"/>
      <c r="AL1029" s="297"/>
      <c r="AM1029" s="297"/>
      <c r="AN1029" s="297"/>
      <c r="AO1029" s="297"/>
      <c r="AP1029" s="297"/>
      <c r="AQ1029" s="297"/>
      <c r="AR1029" s="297"/>
      <c r="AS1029" s="297"/>
      <c r="AT1029" s="297"/>
      <c r="AU1029" s="297"/>
      <c r="AV1029" s="297"/>
      <c r="AW1029" s="297"/>
      <c r="AX1029" s="297"/>
      <c r="AY1029" s="297"/>
      <c r="AZ1029" s="297"/>
      <c r="BA1029" s="297"/>
      <c r="BB1029" s="297"/>
      <c r="BC1029" s="297"/>
      <c r="BD1029" s="297"/>
      <c r="BE1029" s="297"/>
      <c r="BF1029" s="297"/>
      <c r="BG1029" s="297"/>
      <c r="BH1029" s="297"/>
      <c r="BI1029" s="297"/>
      <c r="BJ1029" s="297"/>
      <c r="BK1029" s="297"/>
      <c r="BL1029" s="297"/>
      <c r="BM1029" s="297"/>
      <c r="BN1029" s="297"/>
      <c r="BO1029" s="297"/>
      <c r="BP1029" s="297"/>
      <c r="BQ1029" s="297"/>
      <c r="BR1029" s="297"/>
      <c r="BS1029" s="297"/>
      <c r="BT1029" s="297"/>
      <c r="BU1029" s="297"/>
      <c r="BV1029" s="297"/>
      <c r="BW1029" s="297"/>
      <c r="BX1029" s="297"/>
      <c r="BY1029" s="297"/>
      <c r="BZ1029" s="297"/>
      <c r="CA1029" s="297"/>
      <c r="CB1029" s="297"/>
      <c r="CC1029" s="297"/>
      <c r="CD1029" s="297"/>
      <c r="CE1029" s="297"/>
      <c r="CF1029" s="297"/>
      <c r="CG1029" s="297"/>
      <c r="CH1029" s="297"/>
      <c r="CI1029" s="297"/>
      <c r="CJ1029" s="297"/>
      <c r="CK1029" s="297"/>
      <c r="CL1029" s="297"/>
      <c r="CM1029" s="297"/>
      <c r="CN1029" s="297"/>
      <c r="CO1029" s="297"/>
      <c r="CP1029" s="297"/>
      <c r="CQ1029" s="297"/>
    </row>
    <row r="1030" spans="1:95" ht="14.25" customHeight="1" x14ac:dyDescent="0.35">
      <c r="A1030" s="297"/>
      <c r="B1030" s="297"/>
      <c r="C1030" s="297"/>
      <c r="D1030" s="297"/>
      <c r="E1030" s="297"/>
      <c r="F1030" s="297"/>
      <c r="G1030" s="297"/>
      <c r="H1030" s="297"/>
      <c r="I1030" s="297"/>
      <c r="J1030" s="297"/>
      <c r="K1030" s="297"/>
      <c r="L1030" s="297"/>
      <c r="M1030" s="297"/>
      <c r="N1030" s="297"/>
      <c r="O1030" s="297"/>
      <c r="P1030" s="297"/>
      <c r="Q1030" s="297"/>
      <c r="R1030" s="297"/>
      <c r="S1030" s="297"/>
      <c r="T1030" s="297"/>
      <c r="U1030" s="297"/>
      <c r="V1030" s="297"/>
      <c r="W1030" s="297"/>
      <c r="X1030" s="297"/>
      <c r="Y1030" s="297"/>
      <c r="Z1030" s="297"/>
      <c r="AA1030" s="297"/>
      <c r="AB1030" s="297"/>
      <c r="AC1030" s="297"/>
      <c r="AD1030" s="297"/>
      <c r="AE1030" s="297"/>
      <c r="AF1030" s="297"/>
      <c r="AG1030" s="297"/>
      <c r="AH1030" s="297"/>
      <c r="AI1030" s="297"/>
      <c r="AJ1030" s="297"/>
      <c r="AK1030" s="297"/>
      <c r="AL1030" s="297"/>
      <c r="AM1030" s="297"/>
      <c r="AN1030" s="297"/>
      <c r="AO1030" s="297"/>
      <c r="AP1030" s="297"/>
      <c r="AQ1030" s="297"/>
      <c r="AR1030" s="297"/>
      <c r="AS1030" s="297"/>
      <c r="AT1030" s="297"/>
      <c r="AU1030" s="297"/>
      <c r="AV1030" s="297"/>
      <c r="AW1030" s="297"/>
      <c r="AX1030" s="297"/>
      <c r="AY1030" s="297"/>
      <c r="AZ1030" s="297"/>
      <c r="BA1030" s="297"/>
      <c r="BB1030" s="297"/>
      <c r="BC1030" s="297"/>
      <c r="BD1030" s="297"/>
      <c r="BE1030" s="297"/>
      <c r="BF1030" s="297"/>
      <c r="BG1030" s="297"/>
      <c r="BH1030" s="297"/>
      <c r="BI1030" s="297"/>
      <c r="BJ1030" s="297"/>
      <c r="BK1030" s="297"/>
      <c r="BL1030" s="297"/>
      <c r="BM1030" s="297"/>
      <c r="BN1030" s="297"/>
      <c r="BO1030" s="297"/>
      <c r="BP1030" s="297"/>
      <c r="BQ1030" s="297"/>
      <c r="BR1030" s="297"/>
      <c r="BS1030" s="297"/>
      <c r="BT1030" s="297"/>
      <c r="BU1030" s="297"/>
      <c r="BV1030" s="297"/>
      <c r="BW1030" s="297"/>
      <c r="BX1030" s="297"/>
      <c r="BY1030" s="297"/>
      <c r="BZ1030" s="297"/>
      <c r="CA1030" s="297"/>
      <c r="CB1030" s="297"/>
      <c r="CC1030" s="297"/>
      <c r="CD1030" s="297"/>
      <c r="CE1030" s="297"/>
      <c r="CF1030" s="297"/>
      <c r="CG1030" s="297"/>
      <c r="CH1030" s="297"/>
      <c r="CI1030" s="297"/>
      <c r="CJ1030" s="297"/>
      <c r="CK1030" s="297"/>
      <c r="CL1030" s="297"/>
      <c r="CM1030" s="297"/>
      <c r="CN1030" s="297"/>
      <c r="CO1030" s="297"/>
      <c r="CP1030" s="297"/>
      <c r="CQ1030" s="297"/>
    </row>
    <row r="1031" spans="1:95" ht="14.25" customHeight="1" x14ac:dyDescent="0.35"/>
    <row r="1032" spans="1:95" ht="14.25" customHeight="1" x14ac:dyDescent="0.35">
      <c r="D1032" s="295" t="s">
        <v>583</v>
      </c>
      <c r="E1032" s="295"/>
      <c r="F1032" s="295"/>
      <c r="G1032" s="295"/>
      <c r="H1032" s="295"/>
      <c r="I1032" s="295"/>
      <c r="J1032" s="295"/>
      <c r="K1032" s="295"/>
      <c r="L1032" s="295"/>
      <c r="M1032" s="295"/>
      <c r="N1032" s="295"/>
      <c r="O1032" s="295"/>
      <c r="P1032" s="295"/>
      <c r="Q1032" s="295"/>
      <c r="R1032" s="295"/>
      <c r="S1032" s="295"/>
      <c r="T1032" s="295"/>
      <c r="U1032" s="295"/>
      <c r="V1032" s="295"/>
      <c r="W1032" s="295"/>
      <c r="X1032" s="295"/>
      <c r="Y1032" s="295"/>
      <c r="Z1032" s="295"/>
      <c r="AA1032" s="295"/>
      <c r="AB1032" s="295"/>
      <c r="AC1032" s="295"/>
      <c r="AD1032" s="295"/>
      <c r="AE1032" s="295"/>
      <c r="AF1032" s="295"/>
      <c r="AG1032" s="295"/>
      <c r="AH1032" s="295"/>
      <c r="AI1032" s="295"/>
      <c r="AJ1032" s="295"/>
      <c r="AK1032" s="295"/>
      <c r="AL1032" s="295"/>
      <c r="AM1032" s="295"/>
      <c r="AN1032" s="295"/>
      <c r="AO1032" s="295"/>
      <c r="AP1032" s="295"/>
      <c r="AQ1032" s="295"/>
      <c r="AR1032" s="295"/>
      <c r="AS1032" s="295"/>
      <c r="AT1032" s="295"/>
      <c r="AU1032" s="209"/>
      <c r="AV1032" s="209"/>
      <c r="AW1032" s="209"/>
      <c r="AY1032" s="321" t="s">
        <v>584</v>
      </c>
      <c r="AZ1032" s="321"/>
      <c r="BA1032" s="321"/>
      <c r="BB1032" s="321"/>
      <c r="BC1032" s="321"/>
      <c r="BD1032" s="321"/>
      <c r="BE1032" s="321"/>
      <c r="BF1032" s="321"/>
      <c r="BG1032" s="321"/>
      <c r="BH1032" s="321"/>
      <c r="BI1032" s="321"/>
      <c r="BJ1032" s="321"/>
      <c r="BK1032" s="321"/>
      <c r="BL1032" s="321"/>
      <c r="BM1032" s="321"/>
      <c r="BN1032" s="321"/>
      <c r="BO1032" s="321"/>
      <c r="BP1032" s="321"/>
      <c r="BQ1032" s="321"/>
      <c r="BR1032" s="321"/>
      <c r="BS1032" s="321"/>
      <c r="BT1032" s="321"/>
      <c r="BU1032" s="321"/>
      <c r="BV1032" s="321"/>
      <c r="BW1032" s="321"/>
      <c r="BX1032" s="321"/>
      <c r="BY1032" s="321"/>
      <c r="BZ1032" s="321"/>
      <c r="CA1032" s="321"/>
      <c r="CB1032" s="321"/>
      <c r="CC1032" s="321"/>
      <c r="CD1032" s="321"/>
      <c r="CE1032" s="321"/>
      <c r="CF1032" s="321"/>
      <c r="CG1032" s="321"/>
      <c r="CH1032" s="321"/>
      <c r="CI1032" s="321"/>
      <c r="CJ1032" s="321"/>
      <c r="CK1032" s="321"/>
      <c r="CL1032" s="321"/>
      <c r="CM1032" s="321"/>
      <c r="CN1032" s="321"/>
      <c r="CO1032" s="321"/>
      <c r="CP1032" s="321"/>
      <c r="CQ1032" s="321"/>
    </row>
    <row r="1033" spans="1:95" ht="14.25" customHeight="1" x14ac:dyDescent="0.35">
      <c r="D1033" s="295"/>
      <c r="E1033" s="295"/>
      <c r="F1033" s="295"/>
      <c r="G1033" s="295"/>
      <c r="H1033" s="295"/>
      <c r="I1033" s="295"/>
      <c r="J1033" s="295"/>
      <c r="K1033" s="295"/>
      <c r="L1033" s="295"/>
      <c r="M1033" s="295"/>
      <c r="N1033" s="295"/>
      <c r="O1033" s="295"/>
      <c r="P1033" s="295"/>
      <c r="Q1033" s="295"/>
      <c r="R1033" s="295"/>
      <c r="S1033" s="295"/>
      <c r="T1033" s="295"/>
      <c r="U1033" s="295"/>
      <c r="V1033" s="295"/>
      <c r="W1033" s="295"/>
      <c r="X1033" s="295"/>
      <c r="Y1033" s="295"/>
      <c r="Z1033" s="295"/>
      <c r="AA1033" s="295"/>
      <c r="AB1033" s="295"/>
      <c r="AC1033" s="295"/>
      <c r="AD1033" s="295"/>
      <c r="AE1033" s="295"/>
      <c r="AF1033" s="295"/>
      <c r="AG1033" s="295"/>
      <c r="AH1033" s="295"/>
      <c r="AI1033" s="295"/>
      <c r="AJ1033" s="295"/>
      <c r="AK1033" s="295"/>
      <c r="AL1033" s="295"/>
      <c r="AM1033" s="295"/>
      <c r="AN1033" s="295"/>
      <c r="AO1033" s="295"/>
      <c r="AP1033" s="295"/>
      <c r="AQ1033" s="295"/>
      <c r="AR1033" s="295"/>
      <c r="AS1033" s="295"/>
      <c r="AT1033" s="295"/>
      <c r="AU1033" s="209"/>
      <c r="AV1033" s="209"/>
      <c r="AW1033" s="209"/>
      <c r="AY1033" s="322"/>
      <c r="AZ1033" s="322"/>
      <c r="BA1033" s="322"/>
      <c r="BB1033" s="322"/>
      <c r="BC1033" s="322"/>
      <c r="BD1033" s="322"/>
      <c r="BE1033" s="322"/>
      <c r="BF1033" s="322"/>
      <c r="BG1033" s="322"/>
      <c r="BH1033" s="322"/>
      <c r="BI1033" s="322"/>
      <c r="BJ1033" s="322"/>
      <c r="BK1033" s="322"/>
      <c r="BL1033" s="322"/>
      <c r="BM1033" s="322"/>
      <c r="BN1033" s="322"/>
      <c r="BO1033" s="322"/>
      <c r="BP1033" s="322"/>
      <c r="BQ1033" s="322"/>
      <c r="BR1033" s="322"/>
      <c r="BS1033" s="322"/>
      <c r="BT1033" s="322"/>
      <c r="BU1033" s="322"/>
      <c r="BV1033" s="322"/>
      <c r="BW1033" s="322"/>
      <c r="BX1033" s="322"/>
      <c r="BY1033" s="322"/>
      <c r="BZ1033" s="322"/>
      <c r="CA1033" s="322"/>
      <c r="CB1033" s="322"/>
      <c r="CC1033" s="322"/>
      <c r="CD1033" s="322"/>
      <c r="CE1033" s="322"/>
      <c r="CF1033" s="322"/>
      <c r="CG1033" s="322"/>
      <c r="CH1033" s="322"/>
      <c r="CI1033" s="322"/>
      <c r="CJ1033" s="322"/>
      <c r="CK1033" s="322"/>
      <c r="CL1033" s="322"/>
      <c r="CM1033" s="322"/>
      <c r="CN1033" s="322"/>
      <c r="CO1033" s="322"/>
      <c r="CP1033" s="322"/>
      <c r="CQ1033" s="322"/>
    </row>
    <row r="1034" spans="1:95" ht="14.25" customHeight="1" x14ac:dyDescent="0.35">
      <c r="D1034" s="392" t="s">
        <v>585</v>
      </c>
      <c r="E1034" s="392"/>
      <c r="F1034" s="392"/>
      <c r="G1034" s="392"/>
      <c r="H1034" s="392"/>
      <c r="I1034" s="392"/>
      <c r="J1034" s="392"/>
      <c r="K1034" s="392"/>
      <c r="L1034" s="392"/>
      <c r="M1034" s="392"/>
      <c r="N1034" s="392"/>
      <c r="O1034" s="392"/>
      <c r="P1034" s="392"/>
      <c r="Q1034" s="392"/>
      <c r="R1034" s="392"/>
      <c r="S1034" s="392"/>
      <c r="T1034" s="392"/>
      <c r="U1034" s="392"/>
      <c r="V1034" s="392"/>
      <c r="W1034" s="392"/>
      <c r="X1034" s="392"/>
      <c r="Y1034" s="392"/>
      <c r="Z1034" s="392"/>
      <c r="AA1034" s="392"/>
      <c r="AB1034" s="392"/>
      <c r="AC1034" s="392"/>
      <c r="AD1034" s="392"/>
      <c r="AE1034" s="392"/>
      <c r="AF1034" s="392"/>
      <c r="AG1034" s="394" t="s">
        <v>547</v>
      </c>
      <c r="AH1034" s="394"/>
      <c r="AI1034" s="394"/>
      <c r="AJ1034" s="394"/>
      <c r="AK1034" s="394"/>
      <c r="AL1034" s="394"/>
      <c r="AM1034" s="394"/>
      <c r="AN1034" s="394"/>
      <c r="AO1034" s="394"/>
      <c r="AP1034" s="394"/>
      <c r="AQ1034" s="394"/>
      <c r="AR1034" s="394"/>
      <c r="AS1034" s="394"/>
      <c r="AT1034" s="395"/>
      <c r="AU1034" s="214"/>
      <c r="AV1034" s="214"/>
      <c r="AW1034" s="214"/>
      <c r="AX1034" s="7"/>
      <c r="AY1034" s="286" t="s">
        <v>585</v>
      </c>
      <c r="AZ1034" s="287"/>
      <c r="BA1034" s="287"/>
      <c r="BB1034" s="287"/>
      <c r="BC1034" s="287"/>
      <c r="BD1034" s="287"/>
      <c r="BE1034" s="287"/>
      <c r="BF1034" s="287"/>
      <c r="BG1034" s="287"/>
      <c r="BH1034" s="287"/>
      <c r="BI1034" s="287"/>
      <c r="BJ1034" s="287"/>
      <c r="BK1034" s="287"/>
      <c r="BL1034" s="287"/>
      <c r="BM1034" s="287"/>
      <c r="BN1034" s="288"/>
      <c r="BO1034" s="392" t="s">
        <v>586</v>
      </c>
      <c r="BP1034" s="392"/>
      <c r="BQ1034" s="392"/>
      <c r="BR1034" s="392"/>
      <c r="BS1034" s="392"/>
      <c r="BT1034" s="392"/>
      <c r="BU1034" s="392"/>
      <c r="BV1034" s="392"/>
      <c r="BW1034" s="392"/>
      <c r="BX1034" s="392"/>
      <c r="BY1034" s="392"/>
      <c r="BZ1034" s="392"/>
      <c r="CA1034" s="392"/>
      <c r="CB1034" s="392"/>
      <c r="CC1034" s="392"/>
      <c r="CD1034" s="392"/>
      <c r="CE1034" s="392"/>
      <c r="CF1034" s="393" t="s">
        <v>547</v>
      </c>
      <c r="CG1034" s="394"/>
      <c r="CH1034" s="394"/>
      <c r="CI1034" s="394"/>
      <c r="CJ1034" s="394"/>
      <c r="CK1034" s="394"/>
      <c r="CL1034" s="394"/>
      <c r="CM1034" s="394"/>
      <c r="CN1034" s="394"/>
      <c r="CO1034" s="394"/>
      <c r="CP1034" s="394"/>
      <c r="CQ1034" s="395"/>
    </row>
    <row r="1035" spans="1:95" ht="14.25" customHeight="1" x14ac:dyDescent="0.35">
      <c r="D1035" s="392"/>
      <c r="E1035" s="392"/>
      <c r="F1035" s="392"/>
      <c r="G1035" s="392"/>
      <c r="H1035" s="392"/>
      <c r="I1035" s="392"/>
      <c r="J1035" s="392"/>
      <c r="K1035" s="392"/>
      <c r="L1035" s="392"/>
      <c r="M1035" s="392"/>
      <c r="N1035" s="392"/>
      <c r="O1035" s="392"/>
      <c r="P1035" s="392"/>
      <c r="Q1035" s="392"/>
      <c r="R1035" s="392"/>
      <c r="S1035" s="392"/>
      <c r="T1035" s="392"/>
      <c r="U1035" s="392"/>
      <c r="V1035" s="392"/>
      <c r="W1035" s="392"/>
      <c r="X1035" s="392"/>
      <c r="Y1035" s="392"/>
      <c r="Z1035" s="392"/>
      <c r="AA1035" s="392"/>
      <c r="AB1035" s="392"/>
      <c r="AC1035" s="392"/>
      <c r="AD1035" s="392"/>
      <c r="AE1035" s="392"/>
      <c r="AF1035" s="392"/>
      <c r="AG1035" s="392" t="s">
        <v>513</v>
      </c>
      <c r="AH1035" s="392"/>
      <c r="AI1035" s="392"/>
      <c r="AJ1035" s="392"/>
      <c r="AK1035" s="392"/>
      <c r="AL1035" s="392"/>
      <c r="AM1035" s="392"/>
      <c r="AN1035" s="392" t="s">
        <v>563</v>
      </c>
      <c r="AO1035" s="392"/>
      <c r="AP1035" s="392"/>
      <c r="AQ1035" s="392"/>
      <c r="AR1035" s="392"/>
      <c r="AS1035" s="392"/>
      <c r="AT1035" s="392"/>
      <c r="AU1035" s="214"/>
      <c r="AV1035" s="214"/>
      <c r="AW1035" s="214"/>
      <c r="AX1035" s="7"/>
      <c r="AY1035" s="289"/>
      <c r="AZ1035" s="290"/>
      <c r="BA1035" s="290"/>
      <c r="BB1035" s="290"/>
      <c r="BC1035" s="290"/>
      <c r="BD1035" s="290"/>
      <c r="BE1035" s="290"/>
      <c r="BF1035" s="290"/>
      <c r="BG1035" s="290"/>
      <c r="BH1035" s="290"/>
      <c r="BI1035" s="290"/>
      <c r="BJ1035" s="290"/>
      <c r="BK1035" s="290"/>
      <c r="BL1035" s="290"/>
      <c r="BM1035" s="290"/>
      <c r="BN1035" s="291"/>
      <c r="BO1035" s="392" t="s">
        <v>587</v>
      </c>
      <c r="BP1035" s="392"/>
      <c r="BQ1035" s="392"/>
      <c r="BR1035" s="392"/>
      <c r="BS1035" s="392"/>
      <c r="BT1035" s="392"/>
      <c r="BU1035" s="392"/>
      <c r="BV1035" s="392"/>
      <c r="BW1035" s="392"/>
      <c r="BX1035" s="392" t="s">
        <v>588</v>
      </c>
      <c r="BY1035" s="392"/>
      <c r="BZ1035" s="392"/>
      <c r="CA1035" s="392"/>
      <c r="CB1035" s="392"/>
      <c r="CC1035" s="392"/>
      <c r="CD1035" s="392"/>
      <c r="CE1035" s="392"/>
      <c r="CF1035" s="392" t="s">
        <v>513</v>
      </c>
      <c r="CG1035" s="392"/>
      <c r="CH1035" s="392"/>
      <c r="CI1035" s="392"/>
      <c r="CJ1035" s="392"/>
      <c r="CK1035" s="392"/>
      <c r="CL1035" s="392" t="s">
        <v>563</v>
      </c>
      <c r="CM1035" s="392"/>
      <c r="CN1035" s="392"/>
      <c r="CO1035" s="392"/>
      <c r="CP1035" s="392"/>
      <c r="CQ1035" s="392"/>
    </row>
    <row r="1036" spans="1:95" ht="14.25" customHeight="1" x14ac:dyDescent="0.35">
      <c r="D1036" s="324" t="s">
        <v>971</v>
      </c>
      <c r="E1036" s="324"/>
      <c r="F1036" s="324"/>
      <c r="G1036" s="324"/>
      <c r="H1036" s="324"/>
      <c r="I1036" s="324"/>
      <c r="J1036" s="324"/>
      <c r="K1036" s="324"/>
      <c r="L1036" s="324"/>
      <c r="M1036" s="324"/>
      <c r="N1036" s="324"/>
      <c r="O1036" s="324"/>
      <c r="P1036" s="324"/>
      <c r="Q1036" s="324"/>
      <c r="R1036" s="324"/>
      <c r="S1036" s="324"/>
      <c r="T1036" s="324"/>
      <c r="U1036" s="324"/>
      <c r="V1036" s="324"/>
      <c r="W1036" s="324"/>
      <c r="X1036" s="324"/>
      <c r="Y1036" s="324"/>
      <c r="Z1036" s="324"/>
      <c r="AA1036" s="324"/>
      <c r="AB1036" s="324"/>
      <c r="AC1036" s="324"/>
      <c r="AD1036" s="324"/>
      <c r="AE1036" s="324"/>
      <c r="AF1036" s="324"/>
      <c r="AG1036" s="316"/>
      <c r="AH1036" s="316"/>
      <c r="AI1036" s="316"/>
      <c r="AJ1036" s="316"/>
      <c r="AK1036" s="316"/>
      <c r="AL1036" s="316"/>
      <c r="AM1036" s="316"/>
      <c r="AN1036" s="316" t="s">
        <v>941</v>
      </c>
      <c r="AO1036" s="316"/>
      <c r="AP1036" s="316"/>
      <c r="AQ1036" s="316"/>
      <c r="AR1036" s="316"/>
      <c r="AS1036" s="316"/>
      <c r="AT1036" s="316"/>
      <c r="AU1036" s="218"/>
      <c r="AV1036" s="218"/>
      <c r="AW1036" s="218"/>
      <c r="AY1036" s="317" t="s">
        <v>1069</v>
      </c>
      <c r="AZ1036" s="318"/>
      <c r="BA1036" s="318"/>
      <c r="BB1036" s="318"/>
      <c r="BC1036" s="318"/>
      <c r="BD1036" s="318"/>
      <c r="BE1036" s="318"/>
      <c r="BF1036" s="318"/>
      <c r="BG1036" s="318"/>
      <c r="BH1036" s="318"/>
      <c r="BI1036" s="318"/>
      <c r="BJ1036" s="318"/>
      <c r="BK1036" s="318"/>
      <c r="BL1036" s="318"/>
      <c r="BM1036" s="318"/>
      <c r="BN1036" s="319"/>
      <c r="BO1036" s="316">
        <v>3</v>
      </c>
      <c r="BP1036" s="316"/>
      <c r="BQ1036" s="316"/>
      <c r="BR1036" s="316"/>
      <c r="BS1036" s="316"/>
      <c r="BT1036" s="316"/>
      <c r="BU1036" s="316"/>
      <c r="BV1036" s="316"/>
      <c r="BW1036" s="316"/>
      <c r="BX1036" s="313">
        <v>6</v>
      </c>
      <c r="BY1036" s="314"/>
      <c r="BZ1036" s="314"/>
      <c r="CA1036" s="314"/>
      <c r="CB1036" s="314"/>
      <c r="CC1036" s="314"/>
      <c r="CD1036" s="314"/>
      <c r="CE1036" s="315"/>
      <c r="CF1036" s="316" t="s">
        <v>941</v>
      </c>
      <c r="CG1036" s="316"/>
      <c r="CH1036" s="316"/>
      <c r="CI1036" s="316"/>
      <c r="CJ1036" s="316"/>
      <c r="CK1036" s="316"/>
      <c r="CL1036" s="316"/>
      <c r="CM1036" s="316"/>
      <c r="CN1036" s="316"/>
      <c r="CO1036" s="316"/>
      <c r="CP1036" s="316"/>
      <c r="CQ1036" s="316"/>
    </row>
    <row r="1037" spans="1:95" ht="14.25" customHeight="1" x14ac:dyDescent="0.35">
      <c r="D1037" s="324" t="s">
        <v>972</v>
      </c>
      <c r="E1037" s="324"/>
      <c r="F1037" s="324"/>
      <c r="G1037" s="324"/>
      <c r="H1037" s="324"/>
      <c r="I1037" s="324"/>
      <c r="J1037" s="324"/>
      <c r="K1037" s="324"/>
      <c r="L1037" s="324"/>
      <c r="M1037" s="324"/>
      <c r="N1037" s="324"/>
      <c r="O1037" s="324"/>
      <c r="P1037" s="324"/>
      <c r="Q1037" s="324"/>
      <c r="R1037" s="324"/>
      <c r="S1037" s="324"/>
      <c r="T1037" s="324"/>
      <c r="U1037" s="324"/>
      <c r="V1037" s="324"/>
      <c r="W1037" s="324"/>
      <c r="X1037" s="324"/>
      <c r="Y1037" s="324"/>
      <c r="Z1037" s="324"/>
      <c r="AA1037" s="324"/>
      <c r="AB1037" s="324"/>
      <c r="AC1037" s="324"/>
      <c r="AD1037" s="324"/>
      <c r="AE1037" s="324"/>
      <c r="AF1037" s="324"/>
      <c r="AG1037" s="316"/>
      <c r="AH1037" s="316"/>
      <c r="AI1037" s="316"/>
      <c r="AJ1037" s="316"/>
      <c r="AK1037" s="316"/>
      <c r="AL1037" s="316"/>
      <c r="AM1037" s="316"/>
      <c r="AN1037" s="316" t="s">
        <v>941</v>
      </c>
      <c r="AO1037" s="316"/>
      <c r="AP1037" s="316"/>
      <c r="AQ1037" s="316"/>
      <c r="AR1037" s="316"/>
      <c r="AS1037" s="316"/>
      <c r="AT1037" s="316"/>
      <c r="AU1037" s="218"/>
      <c r="AV1037" s="218"/>
      <c r="AW1037" s="218"/>
      <c r="AY1037" s="317" t="s">
        <v>983</v>
      </c>
      <c r="AZ1037" s="318"/>
      <c r="BA1037" s="318"/>
      <c r="BB1037" s="318"/>
      <c r="BC1037" s="318"/>
      <c r="BD1037" s="318"/>
      <c r="BE1037" s="318"/>
      <c r="BF1037" s="318"/>
      <c r="BG1037" s="318"/>
      <c r="BH1037" s="318"/>
      <c r="BI1037" s="318"/>
      <c r="BJ1037" s="318"/>
      <c r="BK1037" s="318"/>
      <c r="BL1037" s="318"/>
      <c r="BM1037" s="318"/>
      <c r="BN1037" s="319"/>
      <c r="BO1037" s="316">
        <v>7</v>
      </c>
      <c r="BP1037" s="316"/>
      <c r="BQ1037" s="316"/>
      <c r="BR1037" s="316"/>
      <c r="BS1037" s="316"/>
      <c r="BT1037" s="316"/>
      <c r="BU1037" s="316"/>
      <c r="BV1037" s="316"/>
      <c r="BW1037" s="316"/>
      <c r="BX1037" s="313">
        <v>12</v>
      </c>
      <c r="BY1037" s="314"/>
      <c r="BZ1037" s="314"/>
      <c r="CA1037" s="314"/>
      <c r="CB1037" s="314"/>
      <c r="CC1037" s="314"/>
      <c r="CD1037" s="314"/>
      <c r="CE1037" s="315"/>
      <c r="CF1037" s="316"/>
      <c r="CG1037" s="316"/>
      <c r="CH1037" s="316"/>
      <c r="CI1037" s="316"/>
      <c r="CJ1037" s="316"/>
      <c r="CK1037" s="316"/>
      <c r="CL1037" s="316" t="s">
        <v>941</v>
      </c>
      <c r="CM1037" s="316"/>
      <c r="CN1037" s="316"/>
      <c r="CO1037" s="316"/>
      <c r="CP1037" s="316"/>
      <c r="CQ1037" s="316"/>
    </row>
    <row r="1038" spans="1:95" ht="20.25" customHeight="1" x14ac:dyDescent="0.35">
      <c r="D1038" s="324" t="s">
        <v>973</v>
      </c>
      <c r="E1038" s="324"/>
      <c r="F1038" s="324"/>
      <c r="G1038" s="324"/>
      <c r="H1038" s="324"/>
      <c r="I1038" s="324"/>
      <c r="J1038" s="324"/>
      <c r="K1038" s="324"/>
      <c r="L1038" s="324"/>
      <c r="M1038" s="324"/>
      <c r="N1038" s="324"/>
      <c r="O1038" s="324"/>
      <c r="P1038" s="324"/>
      <c r="Q1038" s="324"/>
      <c r="R1038" s="324"/>
      <c r="S1038" s="324"/>
      <c r="T1038" s="324"/>
      <c r="U1038" s="324"/>
      <c r="V1038" s="324"/>
      <c r="W1038" s="324"/>
      <c r="X1038" s="324"/>
      <c r="Y1038" s="324"/>
      <c r="Z1038" s="324"/>
      <c r="AA1038" s="324"/>
      <c r="AB1038" s="324"/>
      <c r="AC1038" s="324"/>
      <c r="AD1038" s="324"/>
      <c r="AE1038" s="324"/>
      <c r="AF1038" s="324"/>
      <c r="AG1038" s="316"/>
      <c r="AH1038" s="316"/>
      <c r="AI1038" s="316"/>
      <c r="AJ1038" s="316"/>
      <c r="AK1038" s="316"/>
      <c r="AL1038" s="316"/>
      <c r="AM1038" s="316"/>
      <c r="AN1038" s="316" t="s">
        <v>941</v>
      </c>
      <c r="AO1038" s="316"/>
      <c r="AP1038" s="316"/>
      <c r="AQ1038" s="316"/>
      <c r="AR1038" s="316"/>
      <c r="AS1038" s="316"/>
      <c r="AT1038" s="316"/>
      <c r="AU1038" s="218"/>
      <c r="AV1038" s="218"/>
      <c r="AW1038" s="218"/>
      <c r="AY1038" s="317" t="s">
        <v>1070</v>
      </c>
      <c r="AZ1038" s="318"/>
      <c r="BA1038" s="318"/>
      <c r="BB1038" s="318"/>
      <c r="BC1038" s="318"/>
      <c r="BD1038" s="318"/>
      <c r="BE1038" s="318"/>
      <c r="BF1038" s="318"/>
      <c r="BG1038" s="318"/>
      <c r="BH1038" s="318"/>
      <c r="BI1038" s="318"/>
      <c r="BJ1038" s="318"/>
      <c r="BK1038" s="318"/>
      <c r="BL1038" s="318"/>
      <c r="BM1038" s="318"/>
      <c r="BN1038" s="319"/>
      <c r="BO1038" s="316">
        <v>3</v>
      </c>
      <c r="BP1038" s="316"/>
      <c r="BQ1038" s="316"/>
      <c r="BR1038" s="316"/>
      <c r="BS1038" s="316"/>
      <c r="BT1038" s="316"/>
      <c r="BU1038" s="316"/>
      <c r="BV1038" s="316"/>
      <c r="BW1038" s="316"/>
      <c r="BX1038" s="313">
        <v>8</v>
      </c>
      <c r="BY1038" s="314"/>
      <c r="BZ1038" s="314"/>
      <c r="CA1038" s="314"/>
      <c r="CB1038" s="314"/>
      <c r="CC1038" s="314"/>
      <c r="CD1038" s="314"/>
      <c r="CE1038" s="315"/>
      <c r="CF1038" s="316"/>
      <c r="CG1038" s="316"/>
      <c r="CH1038" s="316"/>
      <c r="CI1038" s="316"/>
      <c r="CJ1038" s="316"/>
      <c r="CK1038" s="316"/>
      <c r="CL1038" s="316" t="s">
        <v>941</v>
      </c>
      <c r="CM1038" s="316"/>
      <c r="CN1038" s="316"/>
      <c r="CO1038" s="316"/>
      <c r="CP1038" s="316"/>
      <c r="CQ1038" s="316"/>
    </row>
    <row r="1039" spans="1:95" ht="21.75" customHeight="1" x14ac:dyDescent="0.35">
      <c r="D1039" s="324" t="s">
        <v>974</v>
      </c>
      <c r="E1039" s="324"/>
      <c r="F1039" s="324"/>
      <c r="G1039" s="324"/>
      <c r="H1039" s="324"/>
      <c r="I1039" s="324"/>
      <c r="J1039" s="324"/>
      <c r="K1039" s="324"/>
      <c r="L1039" s="324"/>
      <c r="M1039" s="324"/>
      <c r="N1039" s="324"/>
      <c r="O1039" s="324"/>
      <c r="P1039" s="324"/>
      <c r="Q1039" s="324"/>
      <c r="R1039" s="324"/>
      <c r="S1039" s="324"/>
      <c r="T1039" s="324"/>
      <c r="U1039" s="324"/>
      <c r="V1039" s="324"/>
      <c r="W1039" s="324"/>
      <c r="X1039" s="324"/>
      <c r="Y1039" s="324"/>
      <c r="Z1039" s="324"/>
      <c r="AA1039" s="324"/>
      <c r="AB1039" s="324"/>
      <c r="AC1039" s="324"/>
      <c r="AD1039" s="324"/>
      <c r="AE1039" s="324"/>
      <c r="AF1039" s="324"/>
      <c r="AG1039" s="316" t="s">
        <v>941</v>
      </c>
      <c r="AH1039" s="316"/>
      <c r="AI1039" s="316"/>
      <c r="AJ1039" s="316"/>
      <c r="AK1039" s="316"/>
      <c r="AL1039" s="316"/>
      <c r="AM1039" s="316"/>
      <c r="AN1039" s="316"/>
      <c r="AO1039" s="316"/>
      <c r="AP1039" s="316"/>
      <c r="AQ1039" s="316"/>
      <c r="AR1039" s="316"/>
      <c r="AS1039" s="316"/>
      <c r="AT1039" s="316"/>
      <c r="AU1039" s="218"/>
      <c r="AV1039" s="218"/>
      <c r="AW1039" s="218"/>
      <c r="AY1039" s="317" t="s">
        <v>1071</v>
      </c>
      <c r="AZ1039" s="318"/>
      <c r="BA1039" s="318"/>
      <c r="BB1039" s="318"/>
      <c r="BC1039" s="318"/>
      <c r="BD1039" s="318"/>
      <c r="BE1039" s="318"/>
      <c r="BF1039" s="318"/>
      <c r="BG1039" s="318"/>
      <c r="BH1039" s="318"/>
      <c r="BI1039" s="318"/>
      <c r="BJ1039" s="318"/>
      <c r="BK1039" s="318"/>
      <c r="BL1039" s="318"/>
      <c r="BM1039" s="318"/>
      <c r="BN1039" s="319"/>
      <c r="BO1039" s="316">
        <v>9</v>
      </c>
      <c r="BP1039" s="316"/>
      <c r="BQ1039" s="316"/>
      <c r="BR1039" s="316"/>
      <c r="BS1039" s="316"/>
      <c r="BT1039" s="316"/>
      <c r="BU1039" s="316"/>
      <c r="BV1039" s="316"/>
      <c r="BW1039" s="316"/>
      <c r="BX1039" s="313">
        <v>18</v>
      </c>
      <c r="BY1039" s="314"/>
      <c r="BZ1039" s="314"/>
      <c r="CA1039" s="314"/>
      <c r="CB1039" s="314"/>
      <c r="CC1039" s="314"/>
      <c r="CD1039" s="314"/>
      <c r="CE1039" s="315"/>
      <c r="CF1039" s="316"/>
      <c r="CG1039" s="316"/>
      <c r="CH1039" s="316"/>
      <c r="CI1039" s="316"/>
      <c r="CJ1039" s="316"/>
      <c r="CK1039" s="316"/>
      <c r="CL1039" s="316" t="s">
        <v>941</v>
      </c>
      <c r="CM1039" s="316"/>
      <c r="CN1039" s="316"/>
      <c r="CO1039" s="316"/>
      <c r="CP1039" s="316"/>
      <c r="CQ1039" s="316"/>
    </row>
    <row r="1040" spans="1:95" ht="14.25" customHeight="1" x14ac:dyDescent="0.35">
      <c r="D1040" s="324" t="s">
        <v>975</v>
      </c>
      <c r="E1040" s="324"/>
      <c r="F1040" s="324"/>
      <c r="G1040" s="324"/>
      <c r="H1040" s="324"/>
      <c r="I1040" s="324"/>
      <c r="J1040" s="324"/>
      <c r="K1040" s="324"/>
      <c r="L1040" s="324"/>
      <c r="M1040" s="324"/>
      <c r="N1040" s="324"/>
      <c r="O1040" s="324"/>
      <c r="P1040" s="324"/>
      <c r="Q1040" s="324"/>
      <c r="R1040" s="324"/>
      <c r="S1040" s="324"/>
      <c r="T1040" s="324"/>
      <c r="U1040" s="324"/>
      <c r="V1040" s="324"/>
      <c r="W1040" s="324"/>
      <c r="X1040" s="324"/>
      <c r="Y1040" s="324"/>
      <c r="Z1040" s="324"/>
      <c r="AA1040" s="324"/>
      <c r="AB1040" s="324"/>
      <c r="AC1040" s="324"/>
      <c r="AD1040" s="324"/>
      <c r="AE1040" s="324"/>
      <c r="AF1040" s="324"/>
      <c r="AG1040" s="316"/>
      <c r="AH1040" s="316"/>
      <c r="AI1040" s="316"/>
      <c r="AJ1040" s="316"/>
      <c r="AK1040" s="316"/>
      <c r="AL1040" s="316"/>
      <c r="AM1040" s="316"/>
      <c r="AN1040" s="316" t="s">
        <v>941</v>
      </c>
      <c r="AO1040" s="316"/>
      <c r="AP1040" s="316"/>
      <c r="AQ1040" s="316"/>
      <c r="AR1040" s="316"/>
      <c r="AS1040" s="316"/>
      <c r="AT1040" s="316"/>
      <c r="AU1040" s="218"/>
      <c r="AV1040" s="218"/>
      <c r="AW1040" s="218"/>
      <c r="AY1040" s="317" t="s">
        <v>1072</v>
      </c>
      <c r="AZ1040" s="318"/>
      <c r="BA1040" s="318"/>
      <c r="BB1040" s="318"/>
      <c r="BC1040" s="318"/>
      <c r="BD1040" s="318"/>
      <c r="BE1040" s="318"/>
      <c r="BF1040" s="318"/>
      <c r="BG1040" s="318"/>
      <c r="BH1040" s="318"/>
      <c r="BI1040" s="318"/>
      <c r="BJ1040" s="318"/>
      <c r="BK1040" s="318"/>
      <c r="BL1040" s="318"/>
      <c r="BM1040" s="318"/>
      <c r="BN1040" s="319"/>
      <c r="BO1040" s="316">
        <v>5</v>
      </c>
      <c r="BP1040" s="316"/>
      <c r="BQ1040" s="316"/>
      <c r="BR1040" s="316"/>
      <c r="BS1040" s="316"/>
      <c r="BT1040" s="316"/>
      <c r="BU1040" s="316"/>
      <c r="BV1040" s="316"/>
      <c r="BW1040" s="316"/>
      <c r="BX1040" s="313">
        <v>5</v>
      </c>
      <c r="BY1040" s="314"/>
      <c r="BZ1040" s="314"/>
      <c r="CA1040" s="314"/>
      <c r="CB1040" s="314"/>
      <c r="CC1040" s="314"/>
      <c r="CD1040" s="314"/>
      <c r="CE1040" s="315"/>
      <c r="CF1040" s="316"/>
      <c r="CG1040" s="316"/>
      <c r="CH1040" s="316"/>
      <c r="CI1040" s="316"/>
      <c r="CJ1040" s="316"/>
      <c r="CK1040" s="316"/>
      <c r="CL1040" s="316" t="s">
        <v>941</v>
      </c>
      <c r="CM1040" s="316"/>
      <c r="CN1040" s="316"/>
      <c r="CO1040" s="316"/>
      <c r="CP1040" s="316"/>
      <c r="CQ1040" s="316"/>
    </row>
    <row r="1041" spans="4:95" ht="14.25" customHeight="1" x14ac:dyDescent="0.35">
      <c r="D1041" s="324" t="s">
        <v>976</v>
      </c>
      <c r="E1041" s="324"/>
      <c r="F1041" s="324"/>
      <c r="G1041" s="324"/>
      <c r="H1041" s="324"/>
      <c r="I1041" s="324"/>
      <c r="J1041" s="324"/>
      <c r="K1041" s="324"/>
      <c r="L1041" s="324"/>
      <c r="M1041" s="324"/>
      <c r="N1041" s="324"/>
      <c r="O1041" s="324"/>
      <c r="P1041" s="324"/>
      <c r="Q1041" s="324"/>
      <c r="R1041" s="324"/>
      <c r="S1041" s="324"/>
      <c r="T1041" s="324"/>
      <c r="U1041" s="324"/>
      <c r="V1041" s="324"/>
      <c r="W1041" s="324"/>
      <c r="X1041" s="324"/>
      <c r="Y1041" s="324"/>
      <c r="Z1041" s="324"/>
      <c r="AA1041" s="324"/>
      <c r="AB1041" s="324"/>
      <c r="AC1041" s="324"/>
      <c r="AD1041" s="324"/>
      <c r="AE1041" s="324"/>
      <c r="AF1041" s="324"/>
      <c r="AG1041" s="316"/>
      <c r="AH1041" s="316"/>
      <c r="AI1041" s="316"/>
      <c r="AJ1041" s="316"/>
      <c r="AK1041" s="316"/>
      <c r="AL1041" s="316"/>
      <c r="AM1041" s="316"/>
      <c r="AN1041" s="316" t="s">
        <v>941</v>
      </c>
      <c r="AO1041" s="316"/>
      <c r="AP1041" s="316"/>
      <c r="AQ1041" s="316"/>
      <c r="AR1041" s="316"/>
      <c r="AS1041" s="316"/>
      <c r="AT1041" s="316"/>
      <c r="AU1041" s="218"/>
      <c r="AV1041" s="218"/>
      <c r="AW1041" s="218"/>
      <c r="AY1041" s="317" t="s">
        <v>1073</v>
      </c>
      <c r="AZ1041" s="318"/>
      <c r="BA1041" s="318"/>
      <c r="BB1041" s="318"/>
      <c r="BC1041" s="318"/>
      <c r="BD1041" s="318"/>
      <c r="BE1041" s="318"/>
      <c r="BF1041" s="318"/>
      <c r="BG1041" s="318"/>
      <c r="BH1041" s="318"/>
      <c r="BI1041" s="318"/>
      <c r="BJ1041" s="318"/>
      <c r="BK1041" s="318"/>
      <c r="BL1041" s="318"/>
      <c r="BM1041" s="318"/>
      <c r="BN1041" s="319"/>
      <c r="BO1041" s="316">
        <v>4</v>
      </c>
      <c r="BP1041" s="316"/>
      <c r="BQ1041" s="316"/>
      <c r="BR1041" s="316"/>
      <c r="BS1041" s="316"/>
      <c r="BT1041" s="316"/>
      <c r="BU1041" s="316"/>
      <c r="BV1041" s="316"/>
      <c r="BW1041" s="316"/>
      <c r="BX1041" s="313">
        <v>4</v>
      </c>
      <c r="BY1041" s="314"/>
      <c r="BZ1041" s="314"/>
      <c r="CA1041" s="314"/>
      <c r="CB1041" s="314"/>
      <c r="CC1041" s="314"/>
      <c r="CD1041" s="314"/>
      <c r="CE1041" s="315"/>
      <c r="CF1041" s="316"/>
      <c r="CG1041" s="316"/>
      <c r="CH1041" s="316"/>
      <c r="CI1041" s="316"/>
      <c r="CJ1041" s="316"/>
      <c r="CK1041" s="316"/>
      <c r="CL1041" s="316" t="s">
        <v>941</v>
      </c>
      <c r="CM1041" s="316"/>
      <c r="CN1041" s="316"/>
      <c r="CO1041" s="316"/>
      <c r="CP1041" s="316"/>
      <c r="CQ1041" s="316"/>
    </row>
    <row r="1042" spans="4:95" ht="14.25" customHeight="1" x14ac:dyDescent="0.35">
      <c r="D1042" s="324" t="s">
        <v>977</v>
      </c>
      <c r="E1042" s="324"/>
      <c r="F1042" s="324"/>
      <c r="G1042" s="324"/>
      <c r="H1042" s="324"/>
      <c r="I1042" s="324"/>
      <c r="J1042" s="324"/>
      <c r="K1042" s="324"/>
      <c r="L1042" s="324"/>
      <c r="M1042" s="324"/>
      <c r="N1042" s="324"/>
      <c r="O1042" s="324"/>
      <c r="P1042" s="324"/>
      <c r="Q1042" s="324"/>
      <c r="R1042" s="324"/>
      <c r="S1042" s="324"/>
      <c r="T1042" s="324"/>
      <c r="U1042" s="324"/>
      <c r="V1042" s="324"/>
      <c r="W1042" s="324"/>
      <c r="X1042" s="324"/>
      <c r="Y1042" s="324"/>
      <c r="Z1042" s="324"/>
      <c r="AA1042" s="324"/>
      <c r="AB1042" s="324"/>
      <c r="AC1042" s="324"/>
      <c r="AD1042" s="324"/>
      <c r="AE1042" s="324"/>
      <c r="AF1042" s="324"/>
      <c r="AG1042" s="316" t="s">
        <v>941</v>
      </c>
      <c r="AH1042" s="316"/>
      <c r="AI1042" s="316"/>
      <c r="AJ1042" s="316"/>
      <c r="AK1042" s="316"/>
      <c r="AL1042" s="316"/>
      <c r="AM1042" s="316"/>
      <c r="AN1042" s="316"/>
      <c r="AO1042" s="316"/>
      <c r="AP1042" s="316"/>
      <c r="AQ1042" s="316"/>
      <c r="AR1042" s="316"/>
      <c r="AS1042" s="316"/>
      <c r="AT1042" s="316"/>
      <c r="AU1042" s="218"/>
      <c r="AV1042" s="218"/>
      <c r="AW1042" s="218"/>
      <c r="AY1042" s="317" t="s">
        <v>1074</v>
      </c>
      <c r="AZ1042" s="318"/>
      <c r="BA1042" s="318"/>
      <c r="BB1042" s="318"/>
      <c r="BC1042" s="318"/>
      <c r="BD1042" s="318"/>
      <c r="BE1042" s="318"/>
      <c r="BF1042" s="318"/>
      <c r="BG1042" s="318"/>
      <c r="BH1042" s="318"/>
      <c r="BI1042" s="318"/>
      <c r="BJ1042" s="318"/>
      <c r="BK1042" s="318"/>
      <c r="BL1042" s="318"/>
      <c r="BM1042" s="318"/>
      <c r="BN1042" s="319"/>
      <c r="BO1042" s="316">
        <v>4</v>
      </c>
      <c r="BP1042" s="316"/>
      <c r="BQ1042" s="316"/>
      <c r="BR1042" s="316"/>
      <c r="BS1042" s="316"/>
      <c r="BT1042" s="316"/>
      <c r="BU1042" s="316"/>
      <c r="BV1042" s="316"/>
      <c r="BW1042" s="316"/>
      <c r="BX1042" s="313">
        <v>5</v>
      </c>
      <c r="BY1042" s="314"/>
      <c r="BZ1042" s="314"/>
      <c r="CA1042" s="314"/>
      <c r="CB1042" s="314"/>
      <c r="CC1042" s="314"/>
      <c r="CD1042" s="314"/>
      <c r="CE1042" s="315"/>
      <c r="CF1042" s="316"/>
      <c r="CG1042" s="316"/>
      <c r="CH1042" s="316"/>
      <c r="CI1042" s="316"/>
      <c r="CJ1042" s="316"/>
      <c r="CK1042" s="316"/>
      <c r="CL1042" s="316" t="s">
        <v>941</v>
      </c>
      <c r="CM1042" s="316"/>
      <c r="CN1042" s="316"/>
      <c r="CO1042" s="316"/>
      <c r="CP1042" s="316"/>
      <c r="CQ1042" s="316"/>
    </row>
    <row r="1043" spans="4:95" ht="14.25" customHeight="1" x14ac:dyDescent="0.35">
      <c r="D1043" s="324" t="s">
        <v>978</v>
      </c>
      <c r="E1043" s="324"/>
      <c r="F1043" s="324"/>
      <c r="G1043" s="324"/>
      <c r="H1043" s="324"/>
      <c r="I1043" s="324"/>
      <c r="J1043" s="324"/>
      <c r="K1043" s="324"/>
      <c r="L1043" s="324"/>
      <c r="M1043" s="324"/>
      <c r="N1043" s="324"/>
      <c r="O1043" s="324"/>
      <c r="P1043" s="324"/>
      <c r="Q1043" s="324"/>
      <c r="R1043" s="324"/>
      <c r="S1043" s="324"/>
      <c r="T1043" s="324"/>
      <c r="U1043" s="324"/>
      <c r="V1043" s="324"/>
      <c r="W1043" s="324"/>
      <c r="X1043" s="324"/>
      <c r="Y1043" s="324"/>
      <c r="Z1043" s="324"/>
      <c r="AA1043" s="324"/>
      <c r="AB1043" s="324"/>
      <c r="AC1043" s="324"/>
      <c r="AD1043" s="324"/>
      <c r="AE1043" s="324"/>
      <c r="AF1043" s="324"/>
      <c r="AG1043" s="316" t="s">
        <v>941</v>
      </c>
      <c r="AH1043" s="316"/>
      <c r="AI1043" s="316"/>
      <c r="AJ1043" s="316"/>
      <c r="AK1043" s="316"/>
      <c r="AL1043" s="316"/>
      <c r="AM1043" s="316"/>
      <c r="AN1043" s="316"/>
      <c r="AO1043" s="316"/>
      <c r="AP1043" s="316"/>
      <c r="AQ1043" s="316"/>
      <c r="AR1043" s="316"/>
      <c r="AS1043" s="316"/>
      <c r="AT1043" s="316"/>
      <c r="AU1043" s="218"/>
      <c r="AV1043" s="218"/>
      <c r="AW1043" s="218"/>
      <c r="AY1043" s="317" t="s">
        <v>1075</v>
      </c>
      <c r="AZ1043" s="318"/>
      <c r="BA1043" s="318"/>
      <c r="BB1043" s="318"/>
      <c r="BC1043" s="318"/>
      <c r="BD1043" s="318"/>
      <c r="BE1043" s="318"/>
      <c r="BF1043" s="318"/>
      <c r="BG1043" s="318"/>
      <c r="BH1043" s="318"/>
      <c r="BI1043" s="318"/>
      <c r="BJ1043" s="318"/>
      <c r="BK1043" s="318"/>
      <c r="BL1043" s="318"/>
      <c r="BM1043" s="318"/>
      <c r="BN1043" s="319"/>
      <c r="BO1043" s="316">
        <v>3</v>
      </c>
      <c r="BP1043" s="316"/>
      <c r="BQ1043" s="316"/>
      <c r="BR1043" s="316"/>
      <c r="BS1043" s="316"/>
      <c r="BT1043" s="316"/>
      <c r="BU1043" s="316"/>
      <c r="BV1043" s="316"/>
      <c r="BW1043" s="316"/>
      <c r="BX1043" s="313">
        <v>4</v>
      </c>
      <c r="BY1043" s="314"/>
      <c r="BZ1043" s="314"/>
      <c r="CA1043" s="314"/>
      <c r="CB1043" s="314"/>
      <c r="CC1043" s="314"/>
      <c r="CD1043" s="314"/>
      <c r="CE1043" s="315"/>
      <c r="CF1043" s="316"/>
      <c r="CG1043" s="316"/>
      <c r="CH1043" s="316"/>
      <c r="CI1043" s="316"/>
      <c r="CJ1043" s="316"/>
      <c r="CK1043" s="316"/>
      <c r="CL1043" s="316" t="s">
        <v>941</v>
      </c>
      <c r="CM1043" s="316"/>
      <c r="CN1043" s="316"/>
      <c r="CO1043" s="316"/>
      <c r="CP1043" s="316"/>
      <c r="CQ1043" s="316"/>
    </row>
    <row r="1044" spans="4:95" ht="14.25" customHeight="1" x14ac:dyDescent="0.35">
      <c r="D1044" s="324" t="s">
        <v>979</v>
      </c>
      <c r="E1044" s="324"/>
      <c r="F1044" s="324"/>
      <c r="G1044" s="324"/>
      <c r="H1044" s="324"/>
      <c r="I1044" s="324"/>
      <c r="J1044" s="324"/>
      <c r="K1044" s="324"/>
      <c r="L1044" s="324"/>
      <c r="M1044" s="324"/>
      <c r="N1044" s="324"/>
      <c r="O1044" s="324"/>
      <c r="P1044" s="324"/>
      <c r="Q1044" s="324"/>
      <c r="R1044" s="324"/>
      <c r="S1044" s="324"/>
      <c r="T1044" s="324"/>
      <c r="U1044" s="324"/>
      <c r="V1044" s="324"/>
      <c r="W1044" s="324"/>
      <c r="X1044" s="324"/>
      <c r="Y1044" s="324"/>
      <c r="Z1044" s="324"/>
      <c r="AA1044" s="324"/>
      <c r="AB1044" s="324"/>
      <c r="AC1044" s="324"/>
      <c r="AD1044" s="324"/>
      <c r="AE1044" s="324"/>
      <c r="AF1044" s="324"/>
      <c r="AG1044" s="316" t="s">
        <v>941</v>
      </c>
      <c r="AH1044" s="316"/>
      <c r="AI1044" s="316"/>
      <c r="AJ1044" s="316"/>
      <c r="AK1044" s="316"/>
      <c r="AL1044" s="316"/>
      <c r="AM1044" s="316"/>
      <c r="AN1044" s="316"/>
      <c r="AO1044" s="316"/>
      <c r="AP1044" s="316"/>
      <c r="AQ1044" s="316"/>
      <c r="AR1044" s="316"/>
      <c r="AS1044" s="316"/>
      <c r="AT1044" s="316"/>
      <c r="AU1044" s="218"/>
      <c r="AV1044" s="218"/>
      <c r="AW1044" s="218"/>
      <c r="AY1044" s="317" t="s">
        <v>1076</v>
      </c>
      <c r="AZ1044" s="318"/>
      <c r="BA1044" s="318"/>
      <c r="BB1044" s="318"/>
      <c r="BC1044" s="318"/>
      <c r="BD1044" s="318"/>
      <c r="BE1044" s="318"/>
      <c r="BF1044" s="318"/>
      <c r="BG1044" s="318"/>
      <c r="BH1044" s="318"/>
      <c r="BI1044" s="318"/>
      <c r="BJ1044" s="318"/>
      <c r="BK1044" s="318"/>
      <c r="BL1044" s="318"/>
      <c r="BM1044" s="318"/>
      <c r="BN1044" s="319"/>
      <c r="BO1044" s="316">
        <v>13</v>
      </c>
      <c r="BP1044" s="316"/>
      <c r="BQ1044" s="316"/>
      <c r="BR1044" s="316"/>
      <c r="BS1044" s="316"/>
      <c r="BT1044" s="316"/>
      <c r="BU1044" s="316"/>
      <c r="BV1044" s="316"/>
      <c r="BW1044" s="316"/>
      <c r="BX1044" s="313">
        <v>13</v>
      </c>
      <c r="BY1044" s="314"/>
      <c r="BZ1044" s="314"/>
      <c r="CA1044" s="314"/>
      <c r="CB1044" s="314"/>
      <c r="CC1044" s="314"/>
      <c r="CD1044" s="314"/>
      <c r="CE1044" s="315"/>
      <c r="CF1044" s="316"/>
      <c r="CG1044" s="316"/>
      <c r="CH1044" s="316"/>
      <c r="CI1044" s="316"/>
      <c r="CJ1044" s="316"/>
      <c r="CK1044" s="316"/>
      <c r="CL1044" s="316" t="s">
        <v>941</v>
      </c>
      <c r="CM1044" s="316"/>
      <c r="CN1044" s="316"/>
      <c r="CO1044" s="316"/>
      <c r="CP1044" s="316"/>
      <c r="CQ1044" s="316"/>
    </row>
    <row r="1045" spans="4:95" ht="14.25" customHeight="1" x14ac:dyDescent="0.35">
      <c r="D1045" s="324" t="s">
        <v>980</v>
      </c>
      <c r="E1045" s="324"/>
      <c r="F1045" s="324"/>
      <c r="G1045" s="324"/>
      <c r="H1045" s="324"/>
      <c r="I1045" s="324"/>
      <c r="J1045" s="324"/>
      <c r="K1045" s="324"/>
      <c r="L1045" s="324"/>
      <c r="M1045" s="324"/>
      <c r="N1045" s="324"/>
      <c r="O1045" s="324"/>
      <c r="P1045" s="324"/>
      <c r="Q1045" s="324"/>
      <c r="R1045" s="324"/>
      <c r="S1045" s="324"/>
      <c r="T1045" s="324"/>
      <c r="U1045" s="324"/>
      <c r="V1045" s="324"/>
      <c r="W1045" s="324"/>
      <c r="X1045" s="324"/>
      <c r="Y1045" s="324"/>
      <c r="Z1045" s="324"/>
      <c r="AA1045" s="324"/>
      <c r="AB1045" s="324"/>
      <c r="AC1045" s="324"/>
      <c r="AD1045" s="324"/>
      <c r="AE1045" s="324"/>
      <c r="AF1045" s="324"/>
      <c r="AG1045" s="316"/>
      <c r="AH1045" s="316"/>
      <c r="AI1045" s="316"/>
      <c r="AJ1045" s="316"/>
      <c r="AK1045" s="316"/>
      <c r="AL1045" s="316"/>
      <c r="AM1045" s="316"/>
      <c r="AN1045" s="316" t="s">
        <v>941</v>
      </c>
      <c r="AO1045" s="316"/>
      <c r="AP1045" s="316"/>
      <c r="AQ1045" s="316"/>
      <c r="AR1045" s="316"/>
      <c r="AS1045" s="316"/>
      <c r="AT1045" s="316"/>
      <c r="AU1045" s="218"/>
      <c r="AV1045" s="218"/>
      <c r="AW1045" s="218"/>
      <c r="AY1045" s="317" t="s">
        <v>1077</v>
      </c>
      <c r="AZ1045" s="318"/>
      <c r="BA1045" s="318"/>
      <c r="BB1045" s="318"/>
      <c r="BC1045" s="318"/>
      <c r="BD1045" s="318"/>
      <c r="BE1045" s="318"/>
      <c r="BF1045" s="318"/>
      <c r="BG1045" s="318"/>
      <c r="BH1045" s="318"/>
      <c r="BI1045" s="318"/>
      <c r="BJ1045" s="318"/>
      <c r="BK1045" s="318"/>
      <c r="BL1045" s="318"/>
      <c r="BM1045" s="318"/>
      <c r="BN1045" s="319"/>
      <c r="BO1045" s="316"/>
      <c r="BP1045" s="316"/>
      <c r="BQ1045" s="316"/>
      <c r="BR1045" s="316"/>
      <c r="BS1045" s="316"/>
      <c r="BT1045" s="316"/>
      <c r="BU1045" s="316"/>
      <c r="BV1045" s="316"/>
      <c r="BW1045" s="316"/>
      <c r="BX1045" s="313"/>
      <c r="BY1045" s="314"/>
      <c r="BZ1045" s="314"/>
      <c r="CA1045" s="314"/>
      <c r="CB1045" s="314"/>
      <c r="CC1045" s="314"/>
      <c r="CD1045" s="314"/>
      <c r="CE1045" s="315"/>
      <c r="CF1045" s="316" t="s">
        <v>941</v>
      </c>
      <c r="CG1045" s="316"/>
      <c r="CH1045" s="316"/>
      <c r="CI1045" s="316"/>
      <c r="CJ1045" s="316"/>
      <c r="CK1045" s="316"/>
      <c r="CL1045" s="316"/>
      <c r="CM1045" s="316"/>
      <c r="CN1045" s="316"/>
      <c r="CO1045" s="316"/>
      <c r="CP1045" s="316"/>
      <c r="CQ1045" s="316"/>
    </row>
    <row r="1046" spans="4:95" ht="24.75" customHeight="1" x14ac:dyDescent="0.35">
      <c r="D1046" s="324" t="s">
        <v>981</v>
      </c>
      <c r="E1046" s="324"/>
      <c r="F1046" s="324"/>
      <c r="G1046" s="324"/>
      <c r="H1046" s="324"/>
      <c r="I1046" s="324"/>
      <c r="J1046" s="324"/>
      <c r="K1046" s="324"/>
      <c r="L1046" s="324"/>
      <c r="M1046" s="324"/>
      <c r="N1046" s="324"/>
      <c r="O1046" s="324"/>
      <c r="P1046" s="324"/>
      <c r="Q1046" s="324"/>
      <c r="R1046" s="324"/>
      <c r="S1046" s="324"/>
      <c r="T1046" s="324"/>
      <c r="U1046" s="324"/>
      <c r="V1046" s="324"/>
      <c r="W1046" s="324"/>
      <c r="X1046" s="324"/>
      <c r="Y1046" s="324"/>
      <c r="Z1046" s="324"/>
      <c r="AA1046" s="324"/>
      <c r="AB1046" s="324"/>
      <c r="AC1046" s="324"/>
      <c r="AD1046" s="324"/>
      <c r="AE1046" s="324"/>
      <c r="AF1046" s="324"/>
      <c r="AG1046" s="316"/>
      <c r="AH1046" s="316"/>
      <c r="AI1046" s="316"/>
      <c r="AJ1046" s="316"/>
      <c r="AK1046" s="316"/>
      <c r="AL1046" s="316"/>
      <c r="AM1046" s="316"/>
      <c r="AN1046" s="316" t="s">
        <v>941</v>
      </c>
      <c r="AO1046" s="316"/>
      <c r="AP1046" s="316"/>
      <c r="AQ1046" s="316"/>
      <c r="AR1046" s="316"/>
      <c r="AS1046" s="316"/>
      <c r="AT1046" s="316"/>
      <c r="AU1046" s="218"/>
      <c r="AV1046" s="218"/>
      <c r="AW1046" s="218"/>
      <c r="AY1046" s="317" t="s">
        <v>1078</v>
      </c>
      <c r="AZ1046" s="318"/>
      <c r="BA1046" s="318"/>
      <c r="BB1046" s="318"/>
      <c r="BC1046" s="318"/>
      <c r="BD1046" s="318"/>
      <c r="BE1046" s="318"/>
      <c r="BF1046" s="318"/>
      <c r="BG1046" s="318"/>
      <c r="BH1046" s="318"/>
      <c r="BI1046" s="318"/>
      <c r="BJ1046" s="318"/>
      <c r="BK1046" s="318"/>
      <c r="BL1046" s="318"/>
      <c r="BM1046" s="318"/>
      <c r="BN1046" s="319"/>
      <c r="BO1046" s="316"/>
      <c r="BP1046" s="316"/>
      <c r="BQ1046" s="316"/>
      <c r="BR1046" s="316"/>
      <c r="BS1046" s="316"/>
      <c r="BT1046" s="316"/>
      <c r="BU1046" s="316"/>
      <c r="BV1046" s="316"/>
      <c r="BW1046" s="316"/>
      <c r="BX1046" s="313"/>
      <c r="BY1046" s="314"/>
      <c r="BZ1046" s="314"/>
      <c r="CA1046" s="314"/>
      <c r="CB1046" s="314"/>
      <c r="CC1046" s="314"/>
      <c r="CD1046" s="314"/>
      <c r="CE1046" s="315"/>
      <c r="CF1046" s="316" t="s">
        <v>941</v>
      </c>
      <c r="CG1046" s="316"/>
      <c r="CH1046" s="316"/>
      <c r="CI1046" s="316"/>
      <c r="CJ1046" s="316"/>
      <c r="CK1046" s="316"/>
      <c r="CL1046" s="316"/>
      <c r="CM1046" s="316"/>
      <c r="CN1046" s="316"/>
      <c r="CO1046" s="316"/>
      <c r="CP1046" s="316"/>
      <c r="CQ1046" s="316"/>
    </row>
    <row r="1047" spans="4:95" ht="14.25" customHeight="1" x14ac:dyDescent="0.35">
      <c r="D1047" s="324"/>
      <c r="E1047" s="324"/>
      <c r="F1047" s="324"/>
      <c r="G1047" s="324"/>
      <c r="H1047" s="324"/>
      <c r="I1047" s="324"/>
      <c r="J1047" s="324"/>
      <c r="K1047" s="324"/>
      <c r="L1047" s="324"/>
      <c r="M1047" s="324"/>
      <c r="N1047" s="324"/>
      <c r="O1047" s="324"/>
      <c r="P1047" s="324"/>
      <c r="Q1047" s="324"/>
      <c r="R1047" s="324"/>
      <c r="S1047" s="324"/>
      <c r="T1047" s="324"/>
      <c r="U1047" s="324"/>
      <c r="V1047" s="324"/>
      <c r="W1047" s="324"/>
      <c r="X1047" s="324"/>
      <c r="Y1047" s="324"/>
      <c r="Z1047" s="324"/>
      <c r="AA1047" s="324"/>
      <c r="AB1047" s="324"/>
      <c r="AC1047" s="324"/>
      <c r="AD1047" s="324"/>
      <c r="AE1047" s="324"/>
      <c r="AF1047" s="324"/>
      <c r="AG1047" s="316"/>
      <c r="AH1047" s="316"/>
      <c r="AI1047" s="316"/>
      <c r="AJ1047" s="316"/>
      <c r="AK1047" s="316"/>
      <c r="AL1047" s="316"/>
      <c r="AM1047" s="316"/>
      <c r="AN1047" s="316"/>
      <c r="AO1047" s="316"/>
      <c r="AP1047" s="316"/>
      <c r="AQ1047" s="316"/>
      <c r="AR1047" s="316"/>
      <c r="AS1047" s="316"/>
      <c r="AT1047" s="316"/>
      <c r="AU1047" s="218"/>
      <c r="AV1047" s="218"/>
      <c r="AW1047" s="218"/>
      <c r="AY1047" s="317" t="s">
        <v>1079</v>
      </c>
      <c r="AZ1047" s="318"/>
      <c r="BA1047" s="318"/>
      <c r="BB1047" s="318"/>
      <c r="BC1047" s="318"/>
      <c r="BD1047" s="318"/>
      <c r="BE1047" s="318"/>
      <c r="BF1047" s="318"/>
      <c r="BG1047" s="318"/>
      <c r="BH1047" s="318"/>
      <c r="BI1047" s="318"/>
      <c r="BJ1047" s="318"/>
      <c r="BK1047" s="318"/>
      <c r="BL1047" s="318"/>
      <c r="BM1047" s="318"/>
      <c r="BN1047" s="319"/>
      <c r="BO1047" s="316"/>
      <c r="BP1047" s="316"/>
      <c r="BQ1047" s="316"/>
      <c r="BR1047" s="316"/>
      <c r="BS1047" s="316"/>
      <c r="BT1047" s="316"/>
      <c r="BU1047" s="316"/>
      <c r="BV1047" s="316"/>
      <c r="BW1047" s="316"/>
      <c r="BX1047" s="313"/>
      <c r="BY1047" s="314"/>
      <c r="BZ1047" s="314"/>
      <c r="CA1047" s="314"/>
      <c r="CB1047" s="314"/>
      <c r="CC1047" s="314"/>
      <c r="CD1047" s="314"/>
      <c r="CE1047" s="315"/>
      <c r="CF1047" s="316" t="s">
        <v>941</v>
      </c>
      <c r="CG1047" s="316"/>
      <c r="CH1047" s="316"/>
      <c r="CI1047" s="316"/>
      <c r="CJ1047" s="316"/>
      <c r="CK1047" s="316"/>
      <c r="CL1047" s="316"/>
      <c r="CM1047" s="316"/>
      <c r="CN1047" s="316"/>
      <c r="CO1047" s="316"/>
      <c r="CP1047" s="316"/>
      <c r="CQ1047" s="316"/>
    </row>
    <row r="1048" spans="4:95" ht="14.25" customHeight="1" x14ac:dyDescent="0.35">
      <c r="D1048" s="324"/>
      <c r="E1048" s="324"/>
      <c r="F1048" s="324"/>
      <c r="G1048" s="324"/>
      <c r="H1048" s="324"/>
      <c r="I1048" s="324"/>
      <c r="J1048" s="324"/>
      <c r="K1048" s="324"/>
      <c r="L1048" s="324"/>
      <c r="M1048" s="324"/>
      <c r="N1048" s="324"/>
      <c r="O1048" s="324"/>
      <c r="P1048" s="324"/>
      <c r="Q1048" s="324"/>
      <c r="R1048" s="324"/>
      <c r="S1048" s="324"/>
      <c r="T1048" s="324"/>
      <c r="U1048" s="324"/>
      <c r="V1048" s="324"/>
      <c r="W1048" s="324"/>
      <c r="X1048" s="324"/>
      <c r="Y1048" s="324"/>
      <c r="Z1048" s="324"/>
      <c r="AA1048" s="324"/>
      <c r="AB1048" s="324"/>
      <c r="AC1048" s="324"/>
      <c r="AD1048" s="324"/>
      <c r="AE1048" s="324"/>
      <c r="AF1048" s="324"/>
      <c r="AG1048" s="316"/>
      <c r="AH1048" s="316"/>
      <c r="AI1048" s="316"/>
      <c r="AJ1048" s="316"/>
      <c r="AK1048" s="316"/>
      <c r="AL1048" s="316"/>
      <c r="AM1048" s="316"/>
      <c r="AN1048" s="316"/>
      <c r="AO1048" s="316"/>
      <c r="AP1048" s="316"/>
      <c r="AQ1048" s="316"/>
      <c r="AR1048" s="316"/>
      <c r="AS1048" s="316"/>
      <c r="AT1048" s="316"/>
      <c r="AU1048" s="218"/>
      <c r="AV1048" s="218"/>
      <c r="AW1048" s="218"/>
      <c r="AY1048" s="317" t="s">
        <v>1080</v>
      </c>
      <c r="AZ1048" s="318"/>
      <c r="BA1048" s="318"/>
      <c r="BB1048" s="318"/>
      <c r="BC1048" s="318"/>
      <c r="BD1048" s="318"/>
      <c r="BE1048" s="318"/>
      <c r="BF1048" s="318"/>
      <c r="BG1048" s="318"/>
      <c r="BH1048" s="318"/>
      <c r="BI1048" s="318"/>
      <c r="BJ1048" s="318"/>
      <c r="BK1048" s="318"/>
      <c r="BL1048" s="318"/>
      <c r="BM1048" s="318"/>
      <c r="BN1048" s="319"/>
      <c r="BO1048" s="316"/>
      <c r="BP1048" s="316"/>
      <c r="BQ1048" s="316"/>
      <c r="BR1048" s="316"/>
      <c r="BS1048" s="316"/>
      <c r="BT1048" s="316"/>
      <c r="BU1048" s="316"/>
      <c r="BV1048" s="316"/>
      <c r="BW1048" s="316"/>
      <c r="BX1048" s="313"/>
      <c r="BY1048" s="314"/>
      <c r="BZ1048" s="314"/>
      <c r="CA1048" s="314"/>
      <c r="CB1048" s="314"/>
      <c r="CC1048" s="314"/>
      <c r="CD1048" s="314"/>
      <c r="CE1048" s="315"/>
      <c r="CF1048" s="316" t="s">
        <v>941</v>
      </c>
      <c r="CG1048" s="316"/>
      <c r="CH1048" s="316"/>
      <c r="CI1048" s="316"/>
      <c r="CJ1048" s="316"/>
      <c r="CK1048" s="316"/>
      <c r="CL1048" s="316"/>
      <c r="CM1048" s="316"/>
      <c r="CN1048" s="316"/>
      <c r="CO1048" s="316"/>
      <c r="CP1048" s="316"/>
      <c r="CQ1048" s="316"/>
    </row>
    <row r="1049" spans="4:95" ht="14.25" customHeight="1" x14ac:dyDescent="0.35">
      <c r="D1049" s="324"/>
      <c r="E1049" s="324"/>
      <c r="F1049" s="324"/>
      <c r="G1049" s="324"/>
      <c r="H1049" s="324"/>
      <c r="I1049" s="324"/>
      <c r="J1049" s="324"/>
      <c r="K1049" s="324"/>
      <c r="L1049" s="324"/>
      <c r="M1049" s="324"/>
      <c r="N1049" s="324"/>
      <c r="O1049" s="324"/>
      <c r="P1049" s="324"/>
      <c r="Q1049" s="324"/>
      <c r="R1049" s="324"/>
      <c r="S1049" s="324"/>
      <c r="T1049" s="324"/>
      <c r="U1049" s="324"/>
      <c r="V1049" s="324"/>
      <c r="W1049" s="324"/>
      <c r="X1049" s="324"/>
      <c r="Y1049" s="324"/>
      <c r="Z1049" s="324"/>
      <c r="AA1049" s="324"/>
      <c r="AB1049" s="324"/>
      <c r="AC1049" s="324"/>
      <c r="AD1049" s="324"/>
      <c r="AE1049" s="324"/>
      <c r="AF1049" s="324"/>
      <c r="AG1049" s="316"/>
      <c r="AH1049" s="316"/>
      <c r="AI1049" s="316"/>
      <c r="AJ1049" s="316"/>
      <c r="AK1049" s="316"/>
      <c r="AL1049" s="316"/>
      <c r="AM1049" s="316"/>
      <c r="AN1049" s="316"/>
      <c r="AO1049" s="316"/>
      <c r="AP1049" s="316"/>
      <c r="AQ1049" s="316"/>
      <c r="AR1049" s="316"/>
      <c r="AS1049" s="316"/>
      <c r="AT1049" s="316"/>
      <c r="AU1049" s="218"/>
      <c r="AV1049" s="218"/>
      <c r="AW1049" s="218"/>
      <c r="AY1049" s="317" t="s">
        <v>1081</v>
      </c>
      <c r="AZ1049" s="318"/>
      <c r="BA1049" s="318"/>
      <c r="BB1049" s="318"/>
      <c r="BC1049" s="318"/>
      <c r="BD1049" s="318"/>
      <c r="BE1049" s="318"/>
      <c r="BF1049" s="318"/>
      <c r="BG1049" s="318"/>
      <c r="BH1049" s="318"/>
      <c r="BI1049" s="318"/>
      <c r="BJ1049" s="318"/>
      <c r="BK1049" s="318"/>
      <c r="BL1049" s="318"/>
      <c r="BM1049" s="318"/>
      <c r="BN1049" s="319"/>
      <c r="BO1049" s="316"/>
      <c r="BP1049" s="316"/>
      <c r="BQ1049" s="316"/>
      <c r="BR1049" s="316"/>
      <c r="BS1049" s="316"/>
      <c r="BT1049" s="316"/>
      <c r="BU1049" s="316"/>
      <c r="BV1049" s="316"/>
      <c r="BW1049" s="316"/>
      <c r="BX1049" s="313"/>
      <c r="BY1049" s="314"/>
      <c r="BZ1049" s="314"/>
      <c r="CA1049" s="314"/>
      <c r="CB1049" s="314"/>
      <c r="CC1049" s="314"/>
      <c r="CD1049" s="314"/>
      <c r="CE1049" s="315"/>
      <c r="CF1049" s="316"/>
      <c r="CG1049" s="316"/>
      <c r="CH1049" s="316"/>
      <c r="CI1049" s="316"/>
      <c r="CJ1049" s="316"/>
      <c r="CK1049" s="316"/>
      <c r="CL1049" s="316" t="s">
        <v>941</v>
      </c>
      <c r="CM1049" s="316"/>
      <c r="CN1049" s="316"/>
      <c r="CO1049" s="316"/>
      <c r="CP1049" s="316"/>
      <c r="CQ1049" s="316"/>
    </row>
    <row r="1050" spans="4:95" ht="24" customHeight="1" x14ac:dyDescent="0.35">
      <c r="D1050" s="324"/>
      <c r="E1050" s="324"/>
      <c r="F1050" s="324"/>
      <c r="G1050" s="324"/>
      <c r="H1050" s="324"/>
      <c r="I1050" s="324"/>
      <c r="J1050" s="324"/>
      <c r="K1050" s="324"/>
      <c r="L1050" s="324"/>
      <c r="M1050" s="324"/>
      <c r="N1050" s="324"/>
      <c r="O1050" s="324"/>
      <c r="P1050" s="324"/>
      <c r="Q1050" s="324"/>
      <c r="R1050" s="324"/>
      <c r="S1050" s="324"/>
      <c r="T1050" s="324"/>
      <c r="U1050" s="324"/>
      <c r="V1050" s="324"/>
      <c r="W1050" s="324"/>
      <c r="X1050" s="324"/>
      <c r="Y1050" s="324"/>
      <c r="Z1050" s="324"/>
      <c r="AA1050" s="324"/>
      <c r="AB1050" s="324"/>
      <c r="AC1050" s="324"/>
      <c r="AD1050" s="324"/>
      <c r="AE1050" s="324"/>
      <c r="AF1050" s="324"/>
      <c r="AG1050" s="316"/>
      <c r="AH1050" s="316"/>
      <c r="AI1050" s="316"/>
      <c r="AJ1050" s="316"/>
      <c r="AK1050" s="316"/>
      <c r="AL1050" s="316"/>
      <c r="AM1050" s="316"/>
      <c r="AN1050" s="316"/>
      <c r="AO1050" s="316"/>
      <c r="AP1050" s="316"/>
      <c r="AQ1050" s="316"/>
      <c r="AR1050" s="316"/>
      <c r="AS1050" s="316"/>
      <c r="AT1050" s="316"/>
      <c r="AU1050" s="218"/>
      <c r="AV1050" s="218"/>
      <c r="AW1050" s="218"/>
      <c r="AY1050" s="317" t="s">
        <v>1082</v>
      </c>
      <c r="AZ1050" s="318"/>
      <c r="BA1050" s="318"/>
      <c r="BB1050" s="318"/>
      <c r="BC1050" s="318"/>
      <c r="BD1050" s="318"/>
      <c r="BE1050" s="318"/>
      <c r="BF1050" s="318"/>
      <c r="BG1050" s="318"/>
      <c r="BH1050" s="318"/>
      <c r="BI1050" s="318"/>
      <c r="BJ1050" s="318"/>
      <c r="BK1050" s="318"/>
      <c r="BL1050" s="318"/>
      <c r="BM1050" s="318"/>
      <c r="BN1050" s="319"/>
      <c r="BO1050" s="316"/>
      <c r="BP1050" s="316"/>
      <c r="BQ1050" s="316"/>
      <c r="BR1050" s="316"/>
      <c r="BS1050" s="316"/>
      <c r="BT1050" s="316"/>
      <c r="BU1050" s="316"/>
      <c r="BV1050" s="316"/>
      <c r="BW1050" s="316"/>
      <c r="BX1050" s="313"/>
      <c r="BY1050" s="314"/>
      <c r="BZ1050" s="314"/>
      <c r="CA1050" s="314"/>
      <c r="CB1050" s="314"/>
      <c r="CC1050" s="314"/>
      <c r="CD1050" s="314"/>
      <c r="CE1050" s="315"/>
      <c r="CF1050" s="316" t="s">
        <v>941</v>
      </c>
      <c r="CG1050" s="316"/>
      <c r="CH1050" s="316"/>
      <c r="CI1050" s="316"/>
      <c r="CJ1050" s="316"/>
      <c r="CK1050" s="316"/>
      <c r="CL1050" s="316"/>
      <c r="CM1050" s="316"/>
      <c r="CN1050" s="316"/>
      <c r="CO1050" s="316"/>
      <c r="CP1050" s="316"/>
      <c r="CQ1050" s="316"/>
    </row>
    <row r="1051" spans="4:95" ht="14.25" customHeight="1" x14ac:dyDescent="0.35">
      <c r="D1051" s="324"/>
      <c r="E1051" s="324"/>
      <c r="F1051" s="324"/>
      <c r="G1051" s="324"/>
      <c r="H1051" s="324"/>
      <c r="I1051" s="324"/>
      <c r="J1051" s="324"/>
      <c r="K1051" s="324"/>
      <c r="L1051" s="324"/>
      <c r="M1051" s="324"/>
      <c r="N1051" s="324"/>
      <c r="O1051" s="324"/>
      <c r="P1051" s="324"/>
      <c r="Q1051" s="324"/>
      <c r="R1051" s="324"/>
      <c r="S1051" s="324"/>
      <c r="T1051" s="324"/>
      <c r="U1051" s="324"/>
      <c r="V1051" s="324"/>
      <c r="W1051" s="324"/>
      <c r="X1051" s="324"/>
      <c r="Y1051" s="324"/>
      <c r="Z1051" s="324"/>
      <c r="AA1051" s="324"/>
      <c r="AB1051" s="324"/>
      <c r="AC1051" s="324"/>
      <c r="AD1051" s="324"/>
      <c r="AE1051" s="324"/>
      <c r="AF1051" s="324"/>
      <c r="AG1051" s="316"/>
      <c r="AH1051" s="316"/>
      <c r="AI1051" s="316"/>
      <c r="AJ1051" s="316"/>
      <c r="AK1051" s="316"/>
      <c r="AL1051" s="316"/>
      <c r="AM1051" s="316"/>
      <c r="AN1051" s="316"/>
      <c r="AO1051" s="316"/>
      <c r="AP1051" s="316"/>
      <c r="AQ1051" s="316"/>
      <c r="AR1051" s="316"/>
      <c r="AS1051" s="316"/>
      <c r="AT1051" s="316"/>
      <c r="AU1051" s="218"/>
      <c r="AV1051" s="218"/>
      <c r="AW1051" s="218"/>
      <c r="AY1051" s="317" t="s">
        <v>1083</v>
      </c>
      <c r="AZ1051" s="318"/>
      <c r="BA1051" s="318"/>
      <c r="BB1051" s="318"/>
      <c r="BC1051" s="318"/>
      <c r="BD1051" s="318"/>
      <c r="BE1051" s="318"/>
      <c r="BF1051" s="318"/>
      <c r="BG1051" s="318"/>
      <c r="BH1051" s="318"/>
      <c r="BI1051" s="318"/>
      <c r="BJ1051" s="318"/>
      <c r="BK1051" s="318"/>
      <c r="BL1051" s="318"/>
      <c r="BM1051" s="318"/>
      <c r="BN1051" s="319"/>
      <c r="BO1051" s="316"/>
      <c r="BP1051" s="316"/>
      <c r="BQ1051" s="316"/>
      <c r="BR1051" s="316"/>
      <c r="BS1051" s="316"/>
      <c r="BT1051" s="316"/>
      <c r="BU1051" s="316"/>
      <c r="BV1051" s="316"/>
      <c r="BW1051" s="316"/>
      <c r="BX1051" s="313"/>
      <c r="BY1051" s="314"/>
      <c r="BZ1051" s="314"/>
      <c r="CA1051" s="314"/>
      <c r="CB1051" s="314"/>
      <c r="CC1051" s="314"/>
      <c r="CD1051" s="314"/>
      <c r="CE1051" s="315"/>
      <c r="CF1051" s="316" t="s">
        <v>941</v>
      </c>
      <c r="CG1051" s="316"/>
      <c r="CH1051" s="316"/>
      <c r="CI1051" s="316"/>
      <c r="CJ1051" s="316"/>
      <c r="CK1051" s="316"/>
      <c r="CL1051" s="316"/>
      <c r="CM1051" s="316"/>
      <c r="CN1051" s="316"/>
      <c r="CO1051" s="316"/>
      <c r="CP1051" s="316"/>
      <c r="CQ1051" s="316"/>
    </row>
    <row r="1052" spans="4:95" ht="14.25" customHeight="1" x14ac:dyDescent="0.35">
      <c r="D1052" s="324"/>
      <c r="E1052" s="324"/>
      <c r="F1052" s="324"/>
      <c r="G1052" s="324"/>
      <c r="H1052" s="324"/>
      <c r="I1052" s="324"/>
      <c r="J1052" s="324"/>
      <c r="K1052" s="324"/>
      <c r="L1052" s="324"/>
      <c r="M1052" s="324"/>
      <c r="N1052" s="324"/>
      <c r="O1052" s="324"/>
      <c r="P1052" s="324"/>
      <c r="Q1052" s="324"/>
      <c r="R1052" s="324"/>
      <c r="S1052" s="324"/>
      <c r="T1052" s="324"/>
      <c r="U1052" s="324"/>
      <c r="V1052" s="324"/>
      <c r="W1052" s="324"/>
      <c r="X1052" s="324"/>
      <c r="Y1052" s="324"/>
      <c r="Z1052" s="324"/>
      <c r="AA1052" s="324"/>
      <c r="AB1052" s="324"/>
      <c r="AC1052" s="324"/>
      <c r="AD1052" s="324"/>
      <c r="AE1052" s="324"/>
      <c r="AF1052" s="324"/>
      <c r="AG1052" s="316"/>
      <c r="AH1052" s="316"/>
      <c r="AI1052" s="316"/>
      <c r="AJ1052" s="316"/>
      <c r="AK1052" s="316"/>
      <c r="AL1052" s="316"/>
      <c r="AM1052" s="316"/>
      <c r="AN1052" s="316"/>
      <c r="AO1052" s="316"/>
      <c r="AP1052" s="316"/>
      <c r="AQ1052" s="316"/>
      <c r="AR1052" s="316"/>
      <c r="AS1052" s="316"/>
      <c r="AT1052" s="316"/>
      <c r="AU1052" s="218"/>
      <c r="AV1052" s="218"/>
      <c r="AW1052" s="218"/>
      <c r="AY1052" s="317" t="s">
        <v>1084</v>
      </c>
      <c r="AZ1052" s="318"/>
      <c r="BA1052" s="318"/>
      <c r="BB1052" s="318"/>
      <c r="BC1052" s="318"/>
      <c r="BD1052" s="318"/>
      <c r="BE1052" s="318"/>
      <c r="BF1052" s="318"/>
      <c r="BG1052" s="318"/>
      <c r="BH1052" s="318"/>
      <c r="BI1052" s="318"/>
      <c r="BJ1052" s="318"/>
      <c r="BK1052" s="318"/>
      <c r="BL1052" s="318"/>
      <c r="BM1052" s="318"/>
      <c r="BN1052" s="319"/>
      <c r="BO1052" s="316"/>
      <c r="BP1052" s="316"/>
      <c r="BQ1052" s="316"/>
      <c r="BR1052" s="316"/>
      <c r="BS1052" s="316"/>
      <c r="BT1052" s="316"/>
      <c r="BU1052" s="316"/>
      <c r="BV1052" s="316"/>
      <c r="BW1052" s="316"/>
      <c r="BX1052" s="313"/>
      <c r="BY1052" s="314"/>
      <c r="BZ1052" s="314"/>
      <c r="CA1052" s="314"/>
      <c r="CB1052" s="314"/>
      <c r="CC1052" s="314"/>
      <c r="CD1052" s="314"/>
      <c r="CE1052" s="315"/>
      <c r="CF1052" s="316" t="s">
        <v>941</v>
      </c>
      <c r="CG1052" s="316"/>
      <c r="CH1052" s="316"/>
      <c r="CI1052" s="316"/>
      <c r="CJ1052" s="316"/>
      <c r="CK1052" s="316"/>
      <c r="CL1052" s="316"/>
      <c r="CM1052" s="316"/>
      <c r="CN1052" s="316"/>
      <c r="CO1052" s="316"/>
      <c r="CP1052" s="316"/>
      <c r="CQ1052" s="316"/>
    </row>
    <row r="1053" spans="4:95" ht="18.75" customHeight="1" x14ac:dyDescent="0.35">
      <c r="D1053" s="324"/>
      <c r="E1053" s="324"/>
      <c r="F1053" s="324"/>
      <c r="G1053" s="324"/>
      <c r="H1053" s="324"/>
      <c r="I1053" s="324"/>
      <c r="J1053" s="324"/>
      <c r="K1053" s="324"/>
      <c r="L1053" s="324"/>
      <c r="M1053" s="324"/>
      <c r="N1053" s="324"/>
      <c r="O1053" s="324"/>
      <c r="P1053" s="324"/>
      <c r="Q1053" s="324"/>
      <c r="R1053" s="324"/>
      <c r="S1053" s="324"/>
      <c r="T1053" s="324"/>
      <c r="U1053" s="324"/>
      <c r="V1053" s="324"/>
      <c r="W1053" s="324"/>
      <c r="X1053" s="324"/>
      <c r="Y1053" s="324"/>
      <c r="Z1053" s="324"/>
      <c r="AA1053" s="324"/>
      <c r="AB1053" s="324"/>
      <c r="AC1053" s="324"/>
      <c r="AD1053" s="324"/>
      <c r="AE1053" s="324"/>
      <c r="AF1053" s="324"/>
      <c r="AG1053" s="316"/>
      <c r="AH1053" s="316"/>
      <c r="AI1053" s="316"/>
      <c r="AJ1053" s="316"/>
      <c r="AK1053" s="316"/>
      <c r="AL1053" s="316"/>
      <c r="AM1053" s="316"/>
      <c r="AN1053" s="316"/>
      <c r="AO1053" s="316"/>
      <c r="AP1053" s="316"/>
      <c r="AQ1053" s="316"/>
      <c r="AR1053" s="316"/>
      <c r="AS1053" s="316"/>
      <c r="AT1053" s="316"/>
      <c r="AU1053" s="218"/>
      <c r="AV1053" s="218"/>
      <c r="AW1053" s="218"/>
      <c r="AY1053" s="317" t="s">
        <v>982</v>
      </c>
      <c r="AZ1053" s="318"/>
      <c r="BA1053" s="318"/>
      <c r="BB1053" s="318"/>
      <c r="BC1053" s="318"/>
      <c r="BD1053" s="318"/>
      <c r="BE1053" s="318"/>
      <c r="BF1053" s="318"/>
      <c r="BG1053" s="318"/>
      <c r="BH1053" s="318"/>
      <c r="BI1053" s="318"/>
      <c r="BJ1053" s="318"/>
      <c r="BK1053" s="318"/>
      <c r="BL1053" s="318"/>
      <c r="BM1053" s="318"/>
      <c r="BN1053" s="319"/>
      <c r="BO1053" s="316"/>
      <c r="BP1053" s="316"/>
      <c r="BQ1053" s="316"/>
      <c r="BR1053" s="316"/>
      <c r="BS1053" s="316"/>
      <c r="BT1053" s="316"/>
      <c r="BU1053" s="316"/>
      <c r="BV1053" s="316"/>
      <c r="BW1053" s="316"/>
      <c r="BX1053" s="313"/>
      <c r="BY1053" s="314"/>
      <c r="BZ1053" s="314"/>
      <c r="CA1053" s="314"/>
      <c r="CB1053" s="314"/>
      <c r="CC1053" s="314"/>
      <c r="CD1053" s="314"/>
      <c r="CE1053" s="315"/>
      <c r="CF1053" s="316" t="s">
        <v>941</v>
      </c>
      <c r="CG1053" s="316"/>
      <c r="CH1053" s="316"/>
      <c r="CI1053" s="316"/>
      <c r="CJ1053" s="316"/>
      <c r="CK1053" s="316"/>
      <c r="CL1053" s="316"/>
      <c r="CM1053" s="316"/>
      <c r="CN1053" s="316"/>
      <c r="CO1053" s="316"/>
      <c r="CP1053" s="316"/>
      <c r="CQ1053" s="316"/>
    </row>
    <row r="1054" spans="4:95" ht="25.5" customHeight="1" x14ac:dyDescent="0.35">
      <c r="D1054" s="324"/>
      <c r="E1054" s="324"/>
      <c r="F1054" s="324"/>
      <c r="G1054" s="324"/>
      <c r="H1054" s="324"/>
      <c r="I1054" s="324"/>
      <c r="J1054" s="324"/>
      <c r="K1054" s="324"/>
      <c r="L1054" s="324"/>
      <c r="M1054" s="324"/>
      <c r="N1054" s="324"/>
      <c r="O1054" s="324"/>
      <c r="P1054" s="324"/>
      <c r="Q1054" s="324"/>
      <c r="R1054" s="324"/>
      <c r="S1054" s="324"/>
      <c r="T1054" s="324"/>
      <c r="U1054" s="324"/>
      <c r="V1054" s="324"/>
      <c r="W1054" s="324"/>
      <c r="X1054" s="324"/>
      <c r="Y1054" s="324"/>
      <c r="Z1054" s="324"/>
      <c r="AA1054" s="324"/>
      <c r="AB1054" s="324"/>
      <c r="AC1054" s="324"/>
      <c r="AD1054" s="324"/>
      <c r="AE1054" s="324"/>
      <c r="AF1054" s="324"/>
      <c r="AG1054" s="316"/>
      <c r="AH1054" s="316"/>
      <c r="AI1054" s="316"/>
      <c r="AJ1054" s="316"/>
      <c r="AK1054" s="316"/>
      <c r="AL1054" s="316"/>
      <c r="AM1054" s="316"/>
      <c r="AN1054" s="316"/>
      <c r="AO1054" s="316"/>
      <c r="AP1054" s="316"/>
      <c r="AQ1054" s="316"/>
      <c r="AR1054" s="316"/>
      <c r="AS1054" s="316"/>
      <c r="AT1054" s="316"/>
      <c r="AU1054" s="218"/>
      <c r="AV1054" s="218"/>
      <c r="AW1054" s="218"/>
      <c r="AY1054" s="317" t="s">
        <v>1085</v>
      </c>
      <c r="AZ1054" s="318"/>
      <c r="BA1054" s="318"/>
      <c r="BB1054" s="318"/>
      <c r="BC1054" s="318"/>
      <c r="BD1054" s="318"/>
      <c r="BE1054" s="318"/>
      <c r="BF1054" s="318"/>
      <c r="BG1054" s="318"/>
      <c r="BH1054" s="318"/>
      <c r="BI1054" s="318"/>
      <c r="BJ1054" s="318"/>
      <c r="BK1054" s="318"/>
      <c r="BL1054" s="318"/>
      <c r="BM1054" s="318"/>
      <c r="BN1054" s="319"/>
      <c r="BO1054" s="316"/>
      <c r="BP1054" s="316"/>
      <c r="BQ1054" s="316"/>
      <c r="BR1054" s="316"/>
      <c r="BS1054" s="316"/>
      <c r="BT1054" s="316"/>
      <c r="BU1054" s="316"/>
      <c r="BV1054" s="316"/>
      <c r="BW1054" s="316"/>
      <c r="BX1054" s="313"/>
      <c r="BY1054" s="314"/>
      <c r="BZ1054" s="314"/>
      <c r="CA1054" s="314"/>
      <c r="CB1054" s="314"/>
      <c r="CC1054" s="314"/>
      <c r="CD1054" s="314"/>
      <c r="CE1054" s="315"/>
      <c r="CF1054" s="316" t="s">
        <v>941</v>
      </c>
      <c r="CG1054" s="316"/>
      <c r="CH1054" s="316"/>
      <c r="CI1054" s="316"/>
      <c r="CJ1054" s="316"/>
      <c r="CK1054" s="316"/>
      <c r="CL1054" s="316"/>
      <c r="CM1054" s="316"/>
      <c r="CN1054" s="316"/>
      <c r="CO1054" s="316"/>
      <c r="CP1054" s="316"/>
      <c r="CQ1054" s="316"/>
    </row>
    <row r="1055" spans="4:95" ht="24.75" customHeight="1" x14ac:dyDescent="0.35">
      <c r="D1055" s="324"/>
      <c r="E1055" s="324"/>
      <c r="F1055" s="324"/>
      <c r="G1055" s="324"/>
      <c r="H1055" s="324"/>
      <c r="I1055" s="324"/>
      <c r="J1055" s="324"/>
      <c r="K1055" s="324"/>
      <c r="L1055" s="324"/>
      <c r="M1055" s="324"/>
      <c r="N1055" s="324"/>
      <c r="O1055" s="324"/>
      <c r="P1055" s="324"/>
      <c r="Q1055" s="324"/>
      <c r="R1055" s="324"/>
      <c r="S1055" s="324"/>
      <c r="T1055" s="324"/>
      <c r="U1055" s="324"/>
      <c r="V1055" s="324"/>
      <c r="W1055" s="324"/>
      <c r="X1055" s="324"/>
      <c r="Y1055" s="324"/>
      <c r="Z1055" s="324"/>
      <c r="AA1055" s="324"/>
      <c r="AB1055" s="324"/>
      <c r="AC1055" s="324"/>
      <c r="AD1055" s="324"/>
      <c r="AE1055" s="324"/>
      <c r="AF1055" s="324"/>
      <c r="AG1055" s="316"/>
      <c r="AH1055" s="316"/>
      <c r="AI1055" s="316"/>
      <c r="AJ1055" s="316"/>
      <c r="AK1055" s="316"/>
      <c r="AL1055" s="316"/>
      <c r="AM1055" s="316"/>
      <c r="AN1055" s="316"/>
      <c r="AO1055" s="316"/>
      <c r="AP1055" s="316"/>
      <c r="AQ1055" s="316"/>
      <c r="AR1055" s="316"/>
      <c r="AS1055" s="316"/>
      <c r="AT1055" s="316"/>
      <c r="AU1055" s="218"/>
      <c r="AV1055" s="218"/>
      <c r="AW1055" s="218"/>
      <c r="AY1055" s="317" t="s">
        <v>1086</v>
      </c>
      <c r="AZ1055" s="318"/>
      <c r="BA1055" s="318"/>
      <c r="BB1055" s="318"/>
      <c r="BC1055" s="318"/>
      <c r="BD1055" s="318"/>
      <c r="BE1055" s="318"/>
      <c r="BF1055" s="318"/>
      <c r="BG1055" s="318"/>
      <c r="BH1055" s="318"/>
      <c r="BI1055" s="318"/>
      <c r="BJ1055" s="318"/>
      <c r="BK1055" s="318"/>
      <c r="BL1055" s="318"/>
      <c r="BM1055" s="318"/>
      <c r="BN1055" s="319"/>
      <c r="BO1055" s="316"/>
      <c r="BP1055" s="316"/>
      <c r="BQ1055" s="316"/>
      <c r="BR1055" s="316"/>
      <c r="BS1055" s="316"/>
      <c r="BT1055" s="316"/>
      <c r="BU1055" s="316"/>
      <c r="BV1055" s="316"/>
      <c r="BW1055" s="316"/>
      <c r="BX1055" s="313"/>
      <c r="BY1055" s="314"/>
      <c r="BZ1055" s="314"/>
      <c r="CA1055" s="314"/>
      <c r="CB1055" s="314"/>
      <c r="CC1055" s="314"/>
      <c r="CD1055" s="314"/>
      <c r="CE1055" s="315"/>
      <c r="CF1055" s="316"/>
      <c r="CG1055" s="316"/>
      <c r="CH1055" s="316"/>
      <c r="CI1055" s="316"/>
      <c r="CJ1055" s="316"/>
      <c r="CK1055" s="316"/>
      <c r="CL1055" s="316" t="s">
        <v>941</v>
      </c>
      <c r="CM1055" s="316"/>
      <c r="CN1055" s="316"/>
      <c r="CO1055" s="316"/>
      <c r="CP1055" s="316"/>
      <c r="CQ1055" s="316"/>
    </row>
    <row r="1056" spans="4:95" ht="24.75" customHeight="1" x14ac:dyDescent="0.35">
      <c r="D1056" s="325"/>
      <c r="E1056" s="326"/>
      <c r="F1056" s="326"/>
      <c r="G1056" s="326"/>
      <c r="H1056" s="326"/>
      <c r="I1056" s="326"/>
      <c r="J1056" s="326"/>
      <c r="K1056" s="326"/>
      <c r="L1056" s="326"/>
      <c r="M1056" s="326"/>
      <c r="N1056" s="326"/>
      <c r="O1056" s="326"/>
      <c r="P1056" s="326"/>
      <c r="Q1056" s="326"/>
      <c r="R1056" s="326"/>
      <c r="S1056" s="326"/>
      <c r="T1056" s="326"/>
      <c r="U1056" s="326"/>
      <c r="V1056" s="326"/>
      <c r="W1056" s="326"/>
      <c r="X1056" s="326"/>
      <c r="Y1056" s="326"/>
      <c r="Z1056" s="326"/>
      <c r="AA1056" s="326"/>
      <c r="AB1056" s="326"/>
      <c r="AC1056" s="326"/>
      <c r="AD1056" s="326"/>
      <c r="AE1056" s="326"/>
      <c r="AF1056" s="327"/>
      <c r="AG1056" s="313"/>
      <c r="AH1056" s="314"/>
      <c r="AI1056" s="314"/>
      <c r="AJ1056" s="314"/>
      <c r="AK1056" s="314"/>
      <c r="AL1056" s="314"/>
      <c r="AM1056" s="315"/>
      <c r="AN1056" s="313"/>
      <c r="AO1056" s="314"/>
      <c r="AP1056" s="314"/>
      <c r="AQ1056" s="314"/>
      <c r="AR1056" s="314"/>
      <c r="AS1056" s="314"/>
      <c r="AT1056" s="315"/>
      <c r="AU1056" s="218"/>
      <c r="AV1056" s="218"/>
      <c r="AW1056" s="218"/>
      <c r="AY1056" s="317" t="s">
        <v>1087</v>
      </c>
      <c r="AZ1056" s="318"/>
      <c r="BA1056" s="318"/>
      <c r="BB1056" s="318"/>
      <c r="BC1056" s="318"/>
      <c r="BD1056" s="318"/>
      <c r="BE1056" s="318"/>
      <c r="BF1056" s="318"/>
      <c r="BG1056" s="318"/>
      <c r="BH1056" s="318"/>
      <c r="BI1056" s="318"/>
      <c r="BJ1056" s="318"/>
      <c r="BK1056" s="318"/>
      <c r="BL1056" s="318"/>
      <c r="BM1056" s="318"/>
      <c r="BN1056" s="319"/>
      <c r="BO1056" s="313"/>
      <c r="BP1056" s="314"/>
      <c r="BQ1056" s="314"/>
      <c r="BR1056" s="314"/>
      <c r="BS1056" s="314"/>
      <c r="BT1056" s="314"/>
      <c r="BU1056" s="314"/>
      <c r="BV1056" s="314"/>
      <c r="BW1056" s="315"/>
      <c r="BX1056" s="313"/>
      <c r="BY1056" s="314"/>
      <c r="BZ1056" s="314"/>
      <c r="CA1056" s="314"/>
      <c r="CB1056" s="314"/>
      <c r="CC1056" s="314"/>
      <c r="CD1056" s="198"/>
      <c r="CE1056" s="199"/>
      <c r="CF1056" s="313"/>
      <c r="CG1056" s="314"/>
      <c r="CH1056" s="314"/>
      <c r="CI1056" s="314"/>
      <c r="CJ1056" s="314"/>
      <c r="CK1056" s="315"/>
      <c r="CL1056" s="313" t="s">
        <v>941</v>
      </c>
      <c r="CM1056" s="314"/>
      <c r="CN1056" s="314"/>
      <c r="CO1056" s="314"/>
      <c r="CP1056" s="314"/>
      <c r="CQ1056" s="315"/>
    </row>
    <row r="1057" spans="1:96" ht="24.75" customHeight="1" x14ac:dyDescent="0.35">
      <c r="D1057" s="325"/>
      <c r="E1057" s="326"/>
      <c r="F1057" s="326"/>
      <c r="G1057" s="326"/>
      <c r="H1057" s="326"/>
      <c r="I1057" s="326"/>
      <c r="J1057" s="326"/>
      <c r="K1057" s="326"/>
      <c r="L1057" s="326"/>
      <c r="M1057" s="326"/>
      <c r="N1057" s="326"/>
      <c r="O1057" s="326"/>
      <c r="P1057" s="326"/>
      <c r="Q1057" s="326"/>
      <c r="R1057" s="326"/>
      <c r="S1057" s="326"/>
      <c r="T1057" s="326"/>
      <c r="U1057" s="326"/>
      <c r="V1057" s="326"/>
      <c r="W1057" s="326"/>
      <c r="X1057" s="326"/>
      <c r="Y1057" s="326"/>
      <c r="Z1057" s="326"/>
      <c r="AA1057" s="326"/>
      <c r="AB1057" s="326"/>
      <c r="AC1057" s="326"/>
      <c r="AD1057" s="326"/>
      <c r="AE1057" s="326"/>
      <c r="AF1057" s="327"/>
      <c r="AG1057" s="313"/>
      <c r="AH1057" s="314"/>
      <c r="AI1057" s="314"/>
      <c r="AJ1057" s="314"/>
      <c r="AK1057" s="314"/>
      <c r="AL1057" s="314"/>
      <c r="AM1057" s="315"/>
      <c r="AN1057" s="313"/>
      <c r="AO1057" s="314"/>
      <c r="AP1057" s="314"/>
      <c r="AQ1057" s="314"/>
      <c r="AR1057" s="314"/>
      <c r="AS1057" s="314"/>
      <c r="AT1057" s="315"/>
      <c r="AU1057" s="218"/>
      <c r="AV1057" s="218"/>
      <c r="AW1057" s="218"/>
      <c r="AY1057" s="317" t="s">
        <v>1088</v>
      </c>
      <c r="AZ1057" s="318"/>
      <c r="BA1057" s="318"/>
      <c r="BB1057" s="318"/>
      <c r="BC1057" s="318"/>
      <c r="BD1057" s="318"/>
      <c r="BE1057" s="318"/>
      <c r="BF1057" s="318"/>
      <c r="BG1057" s="318"/>
      <c r="BH1057" s="318"/>
      <c r="BI1057" s="318"/>
      <c r="BJ1057" s="318"/>
      <c r="BK1057" s="318"/>
      <c r="BL1057" s="318"/>
      <c r="BM1057" s="318"/>
      <c r="BN1057" s="319"/>
      <c r="BO1057" s="313"/>
      <c r="BP1057" s="314"/>
      <c r="BQ1057" s="314"/>
      <c r="BR1057" s="314"/>
      <c r="BS1057" s="314"/>
      <c r="BT1057" s="314"/>
      <c r="BU1057" s="314"/>
      <c r="BV1057" s="314"/>
      <c r="BW1057" s="315"/>
      <c r="BX1057" s="313"/>
      <c r="BY1057" s="314"/>
      <c r="BZ1057" s="314"/>
      <c r="CA1057" s="314"/>
      <c r="CB1057" s="314"/>
      <c r="CC1057" s="314"/>
      <c r="CD1057" s="198"/>
      <c r="CE1057" s="199"/>
      <c r="CF1057" s="313"/>
      <c r="CG1057" s="314"/>
      <c r="CH1057" s="314"/>
      <c r="CI1057" s="314"/>
      <c r="CJ1057" s="314"/>
      <c r="CK1057" s="315"/>
      <c r="CL1057" s="313" t="s">
        <v>941</v>
      </c>
      <c r="CM1057" s="314"/>
      <c r="CN1057" s="314"/>
      <c r="CO1057" s="314"/>
      <c r="CP1057" s="314"/>
      <c r="CQ1057" s="315"/>
    </row>
    <row r="1058" spans="1:96" ht="32.25" customHeight="1" x14ac:dyDescent="0.35">
      <c r="D1058" s="324"/>
      <c r="E1058" s="324"/>
      <c r="F1058" s="324"/>
      <c r="G1058" s="324"/>
      <c r="H1058" s="324"/>
      <c r="I1058" s="324"/>
      <c r="J1058" s="324"/>
      <c r="K1058" s="324"/>
      <c r="L1058" s="324"/>
      <c r="M1058" s="324"/>
      <c r="N1058" s="324"/>
      <c r="O1058" s="324"/>
      <c r="P1058" s="324"/>
      <c r="Q1058" s="324"/>
      <c r="R1058" s="324"/>
      <c r="S1058" s="324"/>
      <c r="T1058" s="324"/>
      <c r="U1058" s="324"/>
      <c r="V1058" s="324"/>
      <c r="W1058" s="324"/>
      <c r="X1058" s="324"/>
      <c r="Y1058" s="324"/>
      <c r="Z1058" s="324"/>
      <c r="AA1058" s="324"/>
      <c r="AB1058" s="324"/>
      <c r="AC1058" s="324"/>
      <c r="AD1058" s="324"/>
      <c r="AE1058" s="324"/>
      <c r="AF1058" s="324"/>
      <c r="AG1058" s="316"/>
      <c r="AH1058" s="316"/>
      <c r="AI1058" s="316"/>
      <c r="AJ1058" s="316"/>
      <c r="AK1058" s="316"/>
      <c r="AL1058" s="316"/>
      <c r="AM1058" s="316"/>
      <c r="AN1058" s="316"/>
      <c r="AO1058" s="316"/>
      <c r="AP1058" s="316"/>
      <c r="AQ1058" s="316"/>
      <c r="AR1058" s="316"/>
      <c r="AS1058" s="316"/>
      <c r="AT1058" s="316"/>
      <c r="AU1058" s="218"/>
      <c r="AV1058" s="218"/>
      <c r="AW1058" s="218"/>
      <c r="AY1058" s="317" t="s">
        <v>1089</v>
      </c>
      <c r="AZ1058" s="318"/>
      <c r="BA1058" s="318"/>
      <c r="BB1058" s="318"/>
      <c r="BC1058" s="318"/>
      <c r="BD1058" s="318"/>
      <c r="BE1058" s="318"/>
      <c r="BF1058" s="318"/>
      <c r="BG1058" s="318"/>
      <c r="BH1058" s="318"/>
      <c r="BI1058" s="318"/>
      <c r="BJ1058" s="318"/>
      <c r="BK1058" s="318"/>
      <c r="BL1058" s="318"/>
      <c r="BM1058" s="318"/>
      <c r="BN1058" s="319"/>
      <c r="BO1058" s="316"/>
      <c r="BP1058" s="316"/>
      <c r="BQ1058" s="316"/>
      <c r="BR1058" s="316"/>
      <c r="BS1058" s="316"/>
      <c r="BT1058" s="316"/>
      <c r="BU1058" s="316"/>
      <c r="BV1058" s="316"/>
      <c r="BW1058" s="316"/>
      <c r="BX1058" s="313"/>
      <c r="BY1058" s="314"/>
      <c r="BZ1058" s="314"/>
      <c r="CA1058" s="314"/>
      <c r="CB1058" s="314"/>
      <c r="CC1058" s="314"/>
      <c r="CD1058" s="314"/>
      <c r="CE1058" s="315"/>
      <c r="CF1058" s="316"/>
      <c r="CG1058" s="316"/>
      <c r="CH1058" s="316"/>
      <c r="CI1058" s="316"/>
      <c r="CJ1058" s="316"/>
      <c r="CK1058" s="316"/>
      <c r="CL1058" s="316" t="s">
        <v>941</v>
      </c>
      <c r="CM1058" s="316"/>
      <c r="CN1058" s="316"/>
      <c r="CO1058" s="316"/>
      <c r="CP1058" s="316"/>
      <c r="CQ1058" s="316"/>
    </row>
    <row r="1059" spans="1:96" ht="14.25" customHeight="1" x14ac:dyDescent="0.35">
      <c r="D1059" s="514" t="s">
        <v>589</v>
      </c>
      <c r="E1059" s="515"/>
      <c r="F1059" s="515"/>
      <c r="G1059" s="515"/>
      <c r="H1059" s="515"/>
      <c r="I1059" s="515"/>
      <c r="J1059" s="515"/>
      <c r="K1059" s="515"/>
      <c r="L1059" s="515"/>
      <c r="M1059" s="515"/>
      <c r="N1059" s="515"/>
      <c r="O1059" s="515"/>
      <c r="P1059" s="515"/>
      <c r="Q1059" s="515"/>
      <c r="R1059" s="515"/>
      <c r="S1059" s="515"/>
      <c r="T1059" s="515"/>
      <c r="U1059" s="515"/>
      <c r="V1059" s="515"/>
      <c r="W1059" s="515"/>
      <c r="X1059" s="515"/>
      <c r="Y1059" s="515"/>
      <c r="Z1059" s="515"/>
      <c r="AA1059" s="515"/>
      <c r="AB1059" s="515"/>
      <c r="AC1059" s="515"/>
      <c r="AD1059" s="515"/>
      <c r="AE1059" s="515"/>
      <c r="AF1059" s="515"/>
      <c r="AG1059" s="515"/>
      <c r="AH1059" s="515"/>
      <c r="AI1059" s="515"/>
      <c r="AJ1059" s="515"/>
      <c r="AK1059" s="515"/>
      <c r="AL1059" s="515"/>
      <c r="AM1059" s="515"/>
      <c r="AN1059" s="515"/>
      <c r="AO1059" s="515"/>
      <c r="AP1059" s="515"/>
      <c r="AQ1059" s="515"/>
      <c r="AR1059" s="515"/>
      <c r="AS1059" s="515"/>
      <c r="AT1059" s="515"/>
      <c r="AU1059" s="233"/>
      <c r="AV1059" s="233"/>
      <c r="AW1059" s="233"/>
      <c r="AX1059" s="88"/>
      <c r="AY1059" s="515" t="s">
        <v>590</v>
      </c>
      <c r="AZ1059" s="515"/>
      <c r="BA1059" s="515"/>
      <c r="BB1059" s="515"/>
      <c r="BC1059" s="515"/>
      <c r="BD1059" s="515"/>
      <c r="BE1059" s="515"/>
      <c r="BF1059" s="515"/>
      <c r="BG1059" s="515"/>
      <c r="BH1059" s="515"/>
      <c r="BI1059" s="515"/>
      <c r="BJ1059" s="515"/>
      <c r="BK1059" s="515"/>
      <c r="BL1059" s="515"/>
      <c r="BM1059" s="515"/>
      <c r="BN1059" s="515"/>
      <c r="BO1059" s="515"/>
      <c r="BP1059" s="515"/>
      <c r="BQ1059" s="515"/>
      <c r="BR1059" s="515"/>
      <c r="BS1059" s="515"/>
      <c r="BT1059" s="515"/>
      <c r="BU1059" s="515"/>
      <c r="BV1059" s="515"/>
      <c r="BW1059" s="515"/>
      <c r="BX1059" s="515"/>
      <c r="BY1059" s="515"/>
      <c r="BZ1059" s="515"/>
      <c r="CA1059" s="515"/>
      <c r="CB1059" s="515"/>
      <c r="CC1059" s="515"/>
      <c r="CD1059" s="515"/>
      <c r="CE1059" s="515"/>
      <c r="CF1059" s="515"/>
      <c r="CG1059" s="515"/>
      <c r="CH1059" s="515"/>
      <c r="CI1059" s="515"/>
      <c r="CJ1059" s="515"/>
      <c r="CK1059" s="515"/>
      <c r="CL1059" s="515"/>
      <c r="CM1059" s="515"/>
      <c r="CN1059" s="515"/>
      <c r="CO1059" s="515"/>
      <c r="CP1059" s="515"/>
      <c r="CQ1059" s="515"/>
    </row>
    <row r="1060" spans="1:96" ht="14.25" customHeight="1" x14ac:dyDescent="0.35"/>
    <row r="1061" spans="1:96" ht="14.25" customHeight="1" x14ac:dyDescent="0.35">
      <c r="A1061" s="297"/>
      <c r="B1061" s="297"/>
      <c r="C1061" s="297"/>
      <c r="D1061" s="297"/>
      <c r="E1061" s="297"/>
      <c r="F1061" s="297"/>
      <c r="G1061" s="297"/>
      <c r="H1061" s="297"/>
      <c r="I1061" s="297"/>
      <c r="J1061" s="297"/>
      <c r="K1061" s="297"/>
      <c r="L1061" s="297"/>
      <c r="M1061" s="297"/>
      <c r="N1061" s="297"/>
      <c r="O1061" s="297"/>
      <c r="P1061" s="297"/>
      <c r="Q1061" s="297"/>
      <c r="R1061" s="297"/>
      <c r="S1061" s="297"/>
      <c r="T1061" s="297"/>
      <c r="U1061" s="297"/>
      <c r="V1061" s="297"/>
      <c r="W1061" s="297"/>
      <c r="X1061" s="297"/>
      <c r="Y1061" s="297"/>
      <c r="Z1061" s="297"/>
      <c r="AA1061" s="297"/>
      <c r="AB1061" s="297"/>
      <c r="AC1061" s="297"/>
      <c r="AD1061" s="297"/>
      <c r="AE1061" s="297"/>
      <c r="AF1061" s="297"/>
      <c r="AG1061" s="297"/>
      <c r="AH1061" s="297"/>
      <c r="AI1061" s="297"/>
      <c r="AJ1061" s="297"/>
      <c r="AK1061" s="297"/>
      <c r="AL1061" s="297"/>
      <c r="AM1061" s="297"/>
      <c r="AN1061" s="297"/>
      <c r="AO1061" s="297"/>
      <c r="AP1061" s="297"/>
      <c r="AQ1061" s="297"/>
      <c r="AR1061" s="297"/>
      <c r="AS1061" s="297"/>
      <c r="AT1061" s="297"/>
      <c r="AU1061" s="297"/>
      <c r="AV1061" s="297"/>
      <c r="AW1061" s="297"/>
      <c r="AX1061" s="297"/>
      <c r="AY1061" s="297"/>
      <c r="AZ1061" s="297"/>
      <c r="BA1061" s="297"/>
      <c r="BB1061" s="297"/>
      <c r="BC1061" s="297"/>
      <c r="BD1061" s="297"/>
      <c r="BE1061" s="297"/>
      <c r="BF1061" s="297"/>
      <c r="BG1061" s="297"/>
      <c r="BH1061" s="297"/>
      <c r="BI1061" s="297"/>
      <c r="BJ1061" s="297"/>
      <c r="BK1061" s="297"/>
      <c r="BL1061" s="297"/>
      <c r="BM1061" s="297"/>
      <c r="BN1061" s="297"/>
      <c r="BO1061" s="297"/>
      <c r="BP1061" s="297"/>
      <c r="BQ1061" s="297"/>
      <c r="BR1061" s="297"/>
      <c r="BS1061" s="297"/>
      <c r="BT1061" s="297"/>
      <c r="BU1061" s="297"/>
      <c r="BV1061" s="297"/>
      <c r="BW1061" s="297"/>
      <c r="BX1061" s="297"/>
      <c r="BY1061" s="297"/>
      <c r="BZ1061" s="297"/>
      <c r="CA1061" s="297"/>
      <c r="CB1061" s="297"/>
      <c r="CC1061" s="297"/>
      <c r="CD1061" s="297"/>
      <c r="CE1061" s="297"/>
      <c r="CF1061" s="297"/>
      <c r="CG1061" s="297"/>
      <c r="CH1061" s="297"/>
      <c r="CI1061" s="297"/>
      <c r="CJ1061" s="297"/>
      <c r="CK1061" s="297"/>
      <c r="CL1061" s="297"/>
      <c r="CM1061" s="297"/>
      <c r="CN1061" s="297"/>
      <c r="CO1061" s="297"/>
      <c r="CP1061" s="297"/>
      <c r="CQ1061" s="297"/>
    </row>
    <row r="1062" spans="1:96" ht="14.25" customHeight="1" x14ac:dyDescent="0.35">
      <c r="A1062" s="297"/>
      <c r="B1062" s="297"/>
      <c r="C1062" s="297"/>
      <c r="D1062" s="297"/>
      <c r="E1062" s="297"/>
      <c r="F1062" s="297"/>
      <c r="G1062" s="297"/>
      <c r="H1062" s="297"/>
      <c r="I1062" s="297"/>
      <c r="J1062" s="297"/>
      <c r="K1062" s="297"/>
      <c r="L1062" s="297"/>
      <c r="M1062" s="297"/>
      <c r="N1062" s="297"/>
      <c r="O1062" s="297"/>
      <c r="P1062" s="297"/>
      <c r="Q1062" s="297"/>
      <c r="R1062" s="297"/>
      <c r="S1062" s="297"/>
      <c r="T1062" s="297"/>
      <c r="U1062" s="297"/>
      <c r="V1062" s="297"/>
      <c r="W1062" s="297"/>
      <c r="X1062" s="297"/>
      <c r="Y1062" s="297"/>
      <c r="Z1062" s="297"/>
      <c r="AA1062" s="297"/>
      <c r="AB1062" s="297"/>
      <c r="AC1062" s="297"/>
      <c r="AD1062" s="297"/>
      <c r="AE1062" s="297"/>
      <c r="AF1062" s="297"/>
      <c r="AG1062" s="297"/>
      <c r="AH1062" s="297"/>
      <c r="AI1062" s="297"/>
      <c r="AJ1062" s="297"/>
      <c r="AK1062" s="297"/>
      <c r="AL1062" s="297"/>
      <c r="AM1062" s="297"/>
      <c r="AN1062" s="297"/>
      <c r="AO1062" s="297"/>
      <c r="AP1062" s="297"/>
      <c r="AQ1062" s="297"/>
      <c r="AR1062" s="297"/>
      <c r="AS1062" s="297"/>
      <c r="AT1062" s="297"/>
      <c r="AU1062" s="297"/>
      <c r="AV1062" s="297"/>
      <c r="AW1062" s="297"/>
      <c r="AX1062" s="297"/>
      <c r="AY1062" s="297"/>
      <c r="AZ1062" s="297"/>
      <c r="BA1062" s="297"/>
      <c r="BB1062" s="297"/>
      <c r="BC1062" s="297"/>
      <c r="BD1062" s="297"/>
      <c r="BE1062" s="297"/>
      <c r="BF1062" s="297"/>
      <c r="BG1062" s="297"/>
      <c r="BH1062" s="297"/>
      <c r="BI1062" s="297"/>
      <c r="BJ1062" s="297"/>
      <c r="BK1062" s="297"/>
      <c r="BL1062" s="297"/>
      <c r="BM1062" s="297"/>
      <c r="BN1062" s="297"/>
      <c r="BO1062" s="297"/>
      <c r="BP1062" s="297"/>
      <c r="BQ1062" s="297"/>
      <c r="BR1062" s="297"/>
      <c r="BS1062" s="297"/>
      <c r="BT1062" s="297"/>
      <c r="BU1062" s="297"/>
      <c r="BV1062" s="297"/>
      <c r="BW1062" s="297"/>
      <c r="BX1062" s="297"/>
      <c r="BY1062" s="297"/>
      <c r="BZ1062" s="297"/>
      <c r="CA1062" s="297"/>
      <c r="CB1062" s="297"/>
      <c r="CC1062" s="297"/>
      <c r="CD1062" s="297"/>
      <c r="CE1062" s="297"/>
      <c r="CF1062" s="297"/>
      <c r="CG1062" s="297"/>
      <c r="CH1062" s="297"/>
      <c r="CI1062" s="297"/>
      <c r="CJ1062" s="297"/>
      <c r="CK1062" s="297"/>
      <c r="CL1062" s="297"/>
      <c r="CM1062" s="297"/>
      <c r="CN1062" s="297"/>
      <c r="CO1062" s="297"/>
      <c r="CP1062" s="297"/>
      <c r="CQ1062" s="297"/>
    </row>
    <row r="1063" spans="1:96" ht="14.25" customHeight="1" x14ac:dyDescent="0.35"/>
    <row r="1064" spans="1:96" ht="14.25" customHeight="1" x14ac:dyDescent="0.35">
      <c r="D1064" s="321" t="s">
        <v>596</v>
      </c>
      <c r="E1064" s="321"/>
      <c r="F1064" s="321"/>
      <c r="G1064" s="321"/>
      <c r="H1064" s="321"/>
      <c r="I1064" s="321"/>
      <c r="J1064" s="321"/>
      <c r="K1064" s="321"/>
      <c r="L1064" s="321"/>
      <c r="M1064" s="321"/>
      <c r="N1064" s="321"/>
      <c r="O1064" s="321"/>
      <c r="P1064" s="321"/>
      <c r="Q1064" s="321"/>
      <c r="R1064" s="321"/>
      <c r="S1064" s="321"/>
      <c r="T1064" s="321"/>
      <c r="U1064" s="321"/>
      <c r="V1064" s="321"/>
      <c r="W1064" s="321"/>
      <c r="X1064" s="321"/>
      <c r="Y1064" s="321"/>
      <c r="Z1064" s="321"/>
      <c r="AA1064" s="321"/>
      <c r="AB1064" s="321"/>
      <c r="AC1064" s="321"/>
      <c r="AD1064" s="321"/>
      <c r="AE1064" s="321"/>
      <c r="AF1064" s="321"/>
      <c r="AG1064" s="321"/>
      <c r="AH1064" s="321"/>
      <c r="AI1064" s="321"/>
      <c r="AJ1064" s="321"/>
      <c r="AK1064" s="321"/>
      <c r="AL1064" s="321"/>
      <c r="AM1064" s="321"/>
      <c r="AN1064" s="321"/>
      <c r="AO1064" s="321"/>
      <c r="AP1064" s="321"/>
      <c r="AQ1064" s="321"/>
      <c r="AR1064" s="321"/>
      <c r="AS1064" s="321"/>
      <c r="AT1064" s="321"/>
      <c r="AU1064" s="321"/>
      <c r="AV1064" s="321"/>
      <c r="AW1064" s="321"/>
      <c r="AX1064" s="321"/>
      <c r="AY1064" s="321"/>
      <c r="AZ1064" s="321"/>
      <c r="BA1064" s="321"/>
      <c r="BB1064" s="321"/>
      <c r="BC1064" s="321"/>
      <c r="BD1064" s="321"/>
      <c r="BE1064" s="321"/>
      <c r="BF1064" s="321"/>
      <c r="BG1064" s="321"/>
      <c r="BH1064" s="321"/>
      <c r="BI1064" s="321"/>
      <c r="BJ1064" s="321"/>
      <c r="BK1064" s="321"/>
      <c r="BL1064" s="321"/>
      <c r="BM1064" s="321"/>
      <c r="BN1064" s="321"/>
      <c r="BO1064" s="321"/>
      <c r="BP1064" s="321"/>
      <c r="BQ1064" s="321"/>
      <c r="BR1064" s="321"/>
      <c r="BS1064" s="321"/>
      <c r="BT1064" s="321"/>
      <c r="BU1064" s="321"/>
      <c r="BV1064" s="321"/>
      <c r="BW1064" s="321"/>
      <c r="BX1064" s="321"/>
      <c r="BY1064" s="321"/>
      <c r="BZ1064" s="321"/>
      <c r="CA1064" s="321"/>
      <c r="CB1064" s="321"/>
      <c r="CC1064" s="321"/>
      <c r="CD1064" s="321"/>
      <c r="CE1064" s="321"/>
      <c r="CF1064" s="321"/>
      <c r="CG1064" s="321"/>
      <c r="CH1064" s="321"/>
      <c r="CI1064" s="321"/>
      <c r="CJ1064" s="321"/>
      <c r="CK1064" s="321"/>
      <c r="CL1064" s="321"/>
      <c r="CM1064" s="321"/>
      <c r="CN1064" s="321"/>
      <c r="CO1064" s="321"/>
      <c r="CP1064" s="321"/>
      <c r="CQ1064" s="321"/>
    </row>
    <row r="1065" spans="1:96" ht="14.25" customHeight="1" x14ac:dyDescent="0.35">
      <c r="D1065" s="322"/>
      <c r="E1065" s="322"/>
      <c r="F1065" s="322"/>
      <c r="G1065" s="322"/>
      <c r="H1065" s="322"/>
      <c r="I1065" s="322"/>
      <c r="J1065" s="322"/>
      <c r="K1065" s="322"/>
      <c r="L1065" s="322"/>
      <c r="M1065" s="322"/>
      <c r="N1065" s="322"/>
      <c r="O1065" s="322"/>
      <c r="P1065" s="322"/>
      <c r="Q1065" s="322"/>
      <c r="R1065" s="322"/>
      <c r="S1065" s="322"/>
      <c r="T1065" s="322"/>
      <c r="U1065" s="322"/>
      <c r="V1065" s="322"/>
      <c r="W1065" s="322"/>
      <c r="X1065" s="322"/>
      <c r="Y1065" s="322"/>
      <c r="Z1065" s="322"/>
      <c r="AA1065" s="322"/>
      <c r="AB1065" s="322"/>
      <c r="AC1065" s="322"/>
      <c r="AD1065" s="322"/>
      <c r="AE1065" s="322"/>
      <c r="AF1065" s="322"/>
      <c r="AG1065" s="322"/>
      <c r="AH1065" s="322"/>
      <c r="AI1065" s="322"/>
      <c r="AJ1065" s="322"/>
      <c r="AK1065" s="322"/>
      <c r="AL1065" s="322"/>
      <c r="AM1065" s="322"/>
      <c r="AN1065" s="322"/>
      <c r="AO1065" s="322"/>
      <c r="AP1065" s="322"/>
      <c r="AQ1065" s="322"/>
      <c r="AR1065" s="322"/>
      <c r="AS1065" s="322"/>
      <c r="AT1065" s="322"/>
      <c r="AU1065" s="322"/>
      <c r="AV1065" s="322"/>
      <c r="AW1065" s="322"/>
      <c r="AX1065" s="322"/>
      <c r="AY1065" s="322"/>
      <c r="AZ1065" s="322"/>
      <c r="BA1065" s="322"/>
      <c r="BB1065" s="322"/>
      <c r="BC1065" s="322"/>
      <c r="BD1065" s="322"/>
      <c r="BE1065" s="322"/>
      <c r="BF1065" s="322"/>
      <c r="BG1065" s="322"/>
      <c r="BH1065" s="322"/>
      <c r="BI1065" s="322"/>
      <c r="BJ1065" s="322"/>
      <c r="BK1065" s="322"/>
      <c r="BL1065" s="322"/>
      <c r="BM1065" s="322"/>
      <c r="BN1065" s="322"/>
      <c r="BO1065" s="322"/>
      <c r="BP1065" s="322"/>
      <c r="BQ1065" s="322"/>
      <c r="BR1065" s="322"/>
      <c r="BS1065" s="322"/>
      <c r="BT1065" s="322"/>
      <c r="BU1065" s="322"/>
      <c r="BV1065" s="322"/>
      <c r="BW1065" s="322"/>
      <c r="BX1065" s="322"/>
      <c r="BY1065" s="322"/>
      <c r="BZ1065" s="322"/>
      <c r="CA1065" s="322"/>
      <c r="CB1065" s="322"/>
      <c r="CC1065" s="322"/>
      <c r="CD1065" s="322"/>
      <c r="CE1065" s="322"/>
      <c r="CF1065" s="322"/>
      <c r="CG1065" s="322"/>
      <c r="CH1065" s="322"/>
      <c r="CI1065" s="322"/>
      <c r="CJ1065" s="322"/>
      <c r="CK1065" s="322"/>
      <c r="CL1065" s="322"/>
      <c r="CM1065" s="322"/>
      <c r="CN1065" s="322"/>
      <c r="CO1065" s="322"/>
      <c r="CP1065" s="322"/>
      <c r="CQ1065" s="322"/>
    </row>
    <row r="1066" spans="1:96" ht="14.25" customHeight="1" x14ac:dyDescent="0.35">
      <c r="D1066" s="392" t="s">
        <v>592</v>
      </c>
      <c r="E1066" s="392"/>
      <c r="F1066" s="392"/>
      <c r="G1066" s="392"/>
      <c r="H1066" s="392"/>
      <c r="I1066" s="392"/>
      <c r="J1066" s="392"/>
      <c r="K1066" s="392"/>
      <c r="L1066" s="392"/>
      <c r="M1066" s="392"/>
      <c r="N1066" s="392"/>
      <c r="O1066" s="392"/>
      <c r="P1066" s="392"/>
      <c r="Q1066" s="392"/>
      <c r="R1066" s="392"/>
      <c r="S1066" s="392"/>
      <c r="T1066" s="392"/>
      <c r="U1066" s="392"/>
      <c r="V1066" s="392"/>
      <c r="W1066" s="392"/>
      <c r="X1066" s="392"/>
      <c r="Y1066" s="392"/>
      <c r="Z1066" s="392"/>
      <c r="AA1066" s="392"/>
      <c r="AB1066" s="392"/>
      <c r="AC1066" s="392"/>
      <c r="AD1066" s="392"/>
      <c r="AE1066" s="392"/>
      <c r="AF1066" s="392"/>
      <c r="AG1066" s="392"/>
      <c r="AH1066" s="286" t="s">
        <v>593</v>
      </c>
      <c r="AI1066" s="287"/>
      <c r="AJ1066" s="287"/>
      <c r="AK1066" s="287"/>
      <c r="AL1066" s="287"/>
      <c r="AM1066" s="287"/>
      <c r="AN1066" s="287"/>
      <c r="AO1066" s="287"/>
      <c r="AP1066" s="287"/>
      <c r="AQ1066" s="287"/>
      <c r="AR1066" s="287"/>
      <c r="AS1066" s="287"/>
      <c r="AT1066" s="287"/>
      <c r="AU1066" s="287"/>
      <c r="AV1066" s="287"/>
      <c r="AW1066" s="287"/>
      <c r="AX1066" s="287"/>
      <c r="AY1066" s="287"/>
      <c r="AZ1066" s="287"/>
      <c r="BA1066" s="287"/>
      <c r="BB1066" s="287"/>
      <c r="BC1066" s="287"/>
      <c r="BD1066" s="287"/>
      <c r="BE1066" s="287"/>
      <c r="BF1066" s="287"/>
      <c r="BG1066" s="287"/>
      <c r="BH1066" s="287"/>
      <c r="BI1066" s="287"/>
      <c r="BJ1066" s="287"/>
      <c r="BK1066" s="287"/>
      <c r="BL1066" s="287"/>
      <c r="BM1066" s="287"/>
      <c r="BN1066" s="288"/>
      <c r="BO1066" s="392" t="s">
        <v>591</v>
      </c>
      <c r="BP1066" s="392"/>
      <c r="BQ1066" s="392"/>
      <c r="BR1066" s="392"/>
      <c r="BS1066" s="392"/>
      <c r="BT1066" s="392"/>
      <c r="BU1066" s="392"/>
      <c r="BV1066" s="392"/>
      <c r="BW1066" s="392"/>
      <c r="BX1066" s="392"/>
      <c r="BY1066" s="392"/>
      <c r="BZ1066" s="392"/>
      <c r="CA1066" s="392"/>
      <c r="CB1066" s="392"/>
      <c r="CC1066" s="392"/>
      <c r="CD1066" s="392"/>
      <c r="CE1066" s="392"/>
      <c r="CF1066" s="392"/>
      <c r="CG1066" s="392"/>
      <c r="CH1066" s="392"/>
      <c r="CI1066" s="392"/>
      <c r="CJ1066" s="392"/>
      <c r="CK1066" s="392"/>
      <c r="CL1066" s="392"/>
      <c r="CM1066" s="392"/>
      <c r="CN1066" s="392"/>
      <c r="CO1066" s="392"/>
      <c r="CP1066" s="392"/>
      <c r="CQ1066" s="392"/>
      <c r="CR1066" s="7"/>
    </row>
    <row r="1067" spans="1:96" ht="14.25" customHeight="1" x14ac:dyDescent="0.35">
      <c r="D1067" s="516"/>
      <c r="E1067" s="516"/>
      <c r="F1067" s="516"/>
      <c r="G1067" s="516"/>
      <c r="H1067" s="516"/>
      <c r="I1067" s="516"/>
      <c r="J1067" s="516"/>
      <c r="K1067" s="516"/>
      <c r="L1067" s="516"/>
      <c r="M1067" s="516"/>
      <c r="N1067" s="516"/>
      <c r="O1067" s="516"/>
      <c r="P1067" s="516"/>
      <c r="Q1067" s="516"/>
      <c r="R1067" s="516"/>
      <c r="S1067" s="516"/>
      <c r="T1067" s="516"/>
      <c r="U1067" s="516"/>
      <c r="V1067" s="516"/>
      <c r="W1067" s="516"/>
      <c r="X1067" s="516"/>
      <c r="Y1067" s="516"/>
      <c r="Z1067" s="516"/>
      <c r="AA1067" s="516"/>
      <c r="AB1067" s="516"/>
      <c r="AC1067" s="516"/>
      <c r="AD1067" s="516"/>
      <c r="AE1067" s="516"/>
      <c r="AF1067" s="516"/>
      <c r="AG1067" s="516"/>
      <c r="AH1067" s="289"/>
      <c r="AI1067" s="290"/>
      <c r="AJ1067" s="290"/>
      <c r="AK1067" s="290"/>
      <c r="AL1067" s="290"/>
      <c r="AM1067" s="290"/>
      <c r="AN1067" s="290"/>
      <c r="AO1067" s="290"/>
      <c r="AP1067" s="290"/>
      <c r="AQ1067" s="290"/>
      <c r="AR1067" s="290"/>
      <c r="AS1067" s="290"/>
      <c r="AT1067" s="290"/>
      <c r="AU1067" s="290"/>
      <c r="AV1067" s="290"/>
      <c r="AW1067" s="290"/>
      <c r="AX1067" s="290"/>
      <c r="AY1067" s="290"/>
      <c r="AZ1067" s="290"/>
      <c r="BA1067" s="290"/>
      <c r="BB1067" s="290"/>
      <c r="BC1067" s="290"/>
      <c r="BD1067" s="290"/>
      <c r="BE1067" s="290"/>
      <c r="BF1067" s="290"/>
      <c r="BG1067" s="290"/>
      <c r="BH1067" s="290"/>
      <c r="BI1067" s="290"/>
      <c r="BJ1067" s="290"/>
      <c r="BK1067" s="290"/>
      <c r="BL1067" s="290"/>
      <c r="BM1067" s="290"/>
      <c r="BN1067" s="291"/>
      <c r="BO1067" s="516"/>
      <c r="BP1067" s="516"/>
      <c r="BQ1067" s="516"/>
      <c r="BR1067" s="516"/>
      <c r="BS1067" s="516"/>
      <c r="BT1067" s="516"/>
      <c r="BU1067" s="516"/>
      <c r="BV1067" s="516"/>
      <c r="BW1067" s="516"/>
      <c r="BX1067" s="516"/>
      <c r="BY1067" s="516"/>
      <c r="BZ1067" s="516"/>
      <c r="CA1067" s="516"/>
      <c r="CB1067" s="516"/>
      <c r="CC1067" s="516"/>
      <c r="CD1067" s="516"/>
      <c r="CE1067" s="516"/>
      <c r="CF1067" s="516"/>
      <c r="CG1067" s="516"/>
      <c r="CH1067" s="516"/>
      <c r="CI1067" s="516"/>
      <c r="CJ1067" s="516"/>
      <c r="CK1067" s="516"/>
      <c r="CL1067" s="516"/>
      <c r="CM1067" s="516"/>
      <c r="CN1067" s="516"/>
      <c r="CO1067" s="516"/>
      <c r="CP1067" s="516"/>
      <c r="CQ1067" s="516"/>
      <c r="CR1067" s="7"/>
    </row>
    <row r="1068" spans="1:96" ht="14.25" customHeight="1" x14ac:dyDescent="0.35">
      <c r="D1068" s="513" t="s">
        <v>1043</v>
      </c>
      <c r="E1068" s="513"/>
      <c r="F1068" s="513"/>
      <c r="G1068" s="513"/>
      <c r="H1068" s="513"/>
      <c r="I1068" s="513"/>
      <c r="J1068" s="513"/>
      <c r="K1068" s="513"/>
      <c r="L1068" s="513"/>
      <c r="M1068" s="513"/>
      <c r="N1068" s="513"/>
      <c r="O1068" s="513"/>
      <c r="P1068" s="513"/>
      <c r="Q1068" s="513"/>
      <c r="R1068" s="513"/>
      <c r="S1068" s="513"/>
      <c r="T1068" s="513"/>
      <c r="U1068" s="513"/>
      <c r="V1068" s="513"/>
      <c r="W1068" s="513"/>
      <c r="X1068" s="513"/>
      <c r="Y1068" s="513"/>
      <c r="Z1068" s="513"/>
      <c r="AA1068" s="513"/>
      <c r="AB1068" s="513"/>
      <c r="AC1068" s="513"/>
      <c r="AD1068" s="513"/>
      <c r="AE1068" s="513"/>
      <c r="AF1068" s="513"/>
      <c r="AG1068" s="513"/>
      <c r="AH1068" s="502" t="s">
        <v>1044</v>
      </c>
      <c r="AI1068" s="503"/>
      <c r="AJ1068" s="503"/>
      <c r="AK1068" s="503"/>
      <c r="AL1068" s="503"/>
      <c r="AM1068" s="503"/>
      <c r="AN1068" s="503"/>
      <c r="AO1068" s="503"/>
      <c r="AP1068" s="503"/>
      <c r="AQ1068" s="503"/>
      <c r="AR1068" s="503"/>
      <c r="AS1068" s="503"/>
      <c r="AT1068" s="503"/>
      <c r="AU1068" s="503"/>
      <c r="AV1068" s="503"/>
      <c r="AW1068" s="503"/>
      <c r="AX1068" s="503"/>
      <c r="AY1068" s="503"/>
      <c r="AZ1068" s="503"/>
      <c r="BA1068" s="503"/>
      <c r="BB1068" s="503"/>
      <c r="BC1068" s="503"/>
      <c r="BD1068" s="503"/>
      <c r="BE1068" s="503"/>
      <c r="BF1068" s="503"/>
      <c r="BG1068" s="503"/>
      <c r="BH1068" s="503"/>
      <c r="BI1068" s="503"/>
      <c r="BJ1068" s="503"/>
      <c r="BK1068" s="503"/>
      <c r="BL1068" s="503"/>
      <c r="BM1068" s="503"/>
      <c r="BN1068" s="504"/>
      <c r="BO1068" s="505" t="s">
        <v>1045</v>
      </c>
      <c r="BP1068" s="505"/>
      <c r="BQ1068" s="505"/>
      <c r="BR1068" s="505"/>
      <c r="BS1068" s="505"/>
      <c r="BT1068" s="505"/>
      <c r="BU1068" s="505"/>
      <c r="BV1068" s="505"/>
      <c r="BW1068" s="505"/>
      <c r="BX1068" s="505"/>
      <c r="BY1068" s="505"/>
      <c r="BZ1068" s="505"/>
      <c r="CA1068" s="505"/>
      <c r="CB1068" s="505"/>
      <c r="CC1068" s="505"/>
      <c r="CD1068" s="505"/>
      <c r="CE1068" s="505"/>
      <c r="CF1068" s="505"/>
      <c r="CG1068" s="505"/>
      <c r="CH1068" s="505"/>
      <c r="CI1068" s="505"/>
      <c r="CJ1068" s="505"/>
      <c r="CK1068" s="505"/>
      <c r="CL1068" s="505"/>
      <c r="CM1068" s="505"/>
      <c r="CN1068" s="505"/>
      <c r="CO1068" s="505"/>
      <c r="CP1068" s="505"/>
      <c r="CQ1068" s="505"/>
    </row>
    <row r="1069" spans="1:96" ht="14.25" customHeight="1" x14ac:dyDescent="0.35">
      <c r="D1069" s="506" t="s">
        <v>594</v>
      </c>
      <c r="E1069" s="506"/>
      <c r="F1069" s="506"/>
      <c r="G1069" s="506"/>
      <c r="H1069" s="506"/>
      <c r="I1069" s="506"/>
      <c r="J1069" s="506"/>
      <c r="K1069" s="506"/>
      <c r="L1069" s="506"/>
      <c r="M1069" s="506"/>
      <c r="N1069" s="506"/>
      <c r="O1069" s="506"/>
      <c r="P1069" s="506"/>
      <c r="Q1069" s="506"/>
      <c r="R1069" s="506"/>
      <c r="S1069" s="506"/>
      <c r="T1069" s="506"/>
      <c r="U1069" s="506"/>
      <c r="V1069" s="506"/>
      <c r="W1069" s="506"/>
      <c r="X1069" s="506"/>
      <c r="Y1069" s="506"/>
      <c r="Z1069" s="506"/>
      <c r="AA1069" s="506"/>
      <c r="AB1069" s="506"/>
      <c r="AC1069" s="506"/>
      <c r="AD1069" s="506"/>
      <c r="AE1069" s="506"/>
      <c r="AF1069" s="506"/>
      <c r="AG1069" s="506"/>
      <c r="AH1069" s="506"/>
      <c r="AI1069" s="506"/>
      <c r="AJ1069" s="506"/>
      <c r="AK1069" s="506"/>
      <c r="AL1069" s="506"/>
      <c r="AM1069" s="506"/>
      <c r="AN1069" s="506"/>
      <c r="AO1069" s="506"/>
      <c r="AP1069" s="506"/>
      <c r="AQ1069" s="506"/>
      <c r="AR1069" s="506"/>
      <c r="AS1069" s="506"/>
      <c r="AT1069" s="506"/>
      <c r="AU1069" s="506"/>
      <c r="AV1069" s="506"/>
      <c r="AW1069" s="506"/>
      <c r="AX1069" s="506"/>
      <c r="AY1069" s="506"/>
      <c r="AZ1069" s="506"/>
      <c r="BA1069" s="506"/>
      <c r="BB1069" s="506"/>
      <c r="BC1069" s="506"/>
      <c r="BD1069" s="506"/>
      <c r="BE1069" s="506"/>
      <c r="BF1069" s="506"/>
      <c r="BG1069" s="506"/>
      <c r="BH1069" s="506"/>
      <c r="BI1069" s="506"/>
      <c r="BJ1069" s="506"/>
      <c r="BK1069" s="506"/>
      <c r="BL1069" s="506"/>
      <c r="BM1069" s="506"/>
      <c r="BN1069" s="506"/>
      <c r="BO1069" s="506"/>
      <c r="BP1069" s="506"/>
      <c r="BQ1069" s="506"/>
      <c r="BR1069" s="506"/>
      <c r="BS1069" s="506"/>
      <c r="BT1069" s="506"/>
      <c r="BU1069" s="506"/>
      <c r="BV1069" s="506"/>
      <c r="BW1069" s="506"/>
      <c r="BX1069" s="506"/>
      <c r="BY1069" s="506"/>
      <c r="BZ1069" s="506"/>
      <c r="CA1069" s="506"/>
      <c r="CB1069" s="506"/>
      <c r="CC1069" s="506"/>
      <c r="CD1069" s="506"/>
      <c r="CE1069" s="506"/>
      <c r="CF1069" s="506"/>
      <c r="CG1069" s="506"/>
      <c r="CH1069" s="506"/>
      <c r="CI1069" s="506"/>
      <c r="CJ1069" s="506"/>
      <c r="CK1069" s="506"/>
      <c r="CL1069" s="506"/>
      <c r="CM1069" s="506"/>
      <c r="CN1069" s="506"/>
      <c r="CO1069" s="506"/>
      <c r="CP1069" s="506"/>
      <c r="CQ1069" s="506"/>
    </row>
    <row r="1070" spans="1:96" ht="14.25" customHeight="1" x14ac:dyDescent="0.35">
      <c r="C1070" s="6"/>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8"/>
      <c r="AH1070" s="8"/>
      <c r="AI1070" s="8"/>
      <c r="AJ1070" s="8"/>
      <c r="AK1070" s="8"/>
      <c r="AL1070" s="8"/>
      <c r="AM1070" s="8"/>
      <c r="AN1070" s="8"/>
      <c r="AO1070" s="8"/>
      <c r="AP1070" s="8"/>
      <c r="AQ1070" s="8"/>
      <c r="AR1070" s="8"/>
      <c r="AS1070" s="8"/>
      <c r="AT1070" s="8"/>
      <c r="AU1070" s="8"/>
      <c r="AV1070" s="8"/>
      <c r="AW1070" s="8"/>
      <c r="AX1070" s="6"/>
    </row>
    <row r="1071" spans="1:96" ht="14.25" customHeight="1" x14ac:dyDescent="0.35">
      <c r="C1071" s="6"/>
      <c r="D1071" s="321" t="s">
        <v>595</v>
      </c>
      <c r="E1071" s="321"/>
      <c r="F1071" s="321"/>
      <c r="G1071" s="321"/>
      <c r="H1071" s="321"/>
      <c r="I1071" s="321"/>
      <c r="J1071" s="321"/>
      <c r="K1071" s="321"/>
      <c r="L1071" s="321"/>
      <c r="M1071" s="321"/>
      <c r="N1071" s="321"/>
      <c r="O1071" s="321"/>
      <c r="P1071" s="321"/>
      <c r="Q1071" s="321"/>
      <c r="R1071" s="321"/>
      <c r="S1071" s="321"/>
      <c r="T1071" s="321"/>
      <c r="U1071" s="321"/>
      <c r="V1071" s="321"/>
      <c r="W1071" s="321"/>
      <c r="X1071" s="321"/>
      <c r="Y1071" s="321"/>
      <c r="Z1071" s="321"/>
      <c r="AA1071" s="321"/>
      <c r="AB1071" s="321"/>
      <c r="AC1071" s="321"/>
      <c r="AD1071" s="321"/>
      <c r="AE1071" s="321"/>
      <c r="AF1071" s="321"/>
      <c r="AG1071" s="321"/>
      <c r="AH1071" s="321"/>
      <c r="AI1071" s="321"/>
      <c r="AJ1071" s="321"/>
      <c r="AK1071" s="321"/>
      <c r="AL1071" s="321"/>
      <c r="AM1071" s="321"/>
      <c r="AN1071" s="321"/>
      <c r="AO1071" s="321"/>
      <c r="AP1071" s="321"/>
      <c r="AQ1071" s="321"/>
      <c r="AR1071" s="321"/>
      <c r="AS1071" s="321"/>
      <c r="AT1071" s="321"/>
      <c r="AU1071" s="321"/>
      <c r="AV1071" s="321"/>
      <c r="AW1071" s="321"/>
      <c r="AX1071" s="321"/>
      <c r="AY1071" s="321"/>
      <c r="AZ1071" s="321"/>
      <c r="BA1071" s="321"/>
      <c r="BB1071" s="321"/>
      <c r="BC1071" s="321"/>
      <c r="BD1071" s="321"/>
      <c r="BE1071" s="321"/>
      <c r="BF1071" s="321"/>
      <c r="BG1071" s="321"/>
      <c r="BH1071" s="321"/>
      <c r="BI1071" s="321"/>
      <c r="BJ1071" s="321"/>
      <c r="BK1071" s="321"/>
      <c r="BL1071" s="321"/>
      <c r="BM1071" s="321"/>
      <c r="BN1071" s="321"/>
      <c r="BO1071" s="321"/>
      <c r="BP1071" s="321"/>
      <c r="BQ1071" s="321"/>
      <c r="BR1071" s="321"/>
      <c r="BS1071" s="321"/>
      <c r="BT1071" s="321"/>
      <c r="BU1071" s="321"/>
      <c r="BV1071" s="321"/>
      <c r="BW1071" s="321"/>
      <c r="BX1071" s="321"/>
      <c r="BY1071" s="321"/>
      <c r="BZ1071" s="321"/>
      <c r="CA1071" s="321"/>
      <c r="CB1071" s="321"/>
      <c r="CC1071" s="321"/>
      <c r="CD1071" s="321"/>
      <c r="CE1071" s="321"/>
      <c r="CF1071" s="321"/>
      <c r="CG1071" s="321"/>
      <c r="CH1071" s="321"/>
      <c r="CI1071" s="321"/>
      <c r="CJ1071" s="321"/>
      <c r="CK1071" s="321"/>
      <c r="CL1071" s="321"/>
      <c r="CM1071" s="321"/>
      <c r="CN1071" s="321"/>
      <c r="CO1071" s="321"/>
      <c r="CP1071" s="321"/>
      <c r="CQ1071" s="321"/>
    </row>
    <row r="1072" spans="1:96" ht="14.25" customHeight="1" x14ac:dyDescent="0.35">
      <c r="D1072" s="322"/>
      <c r="E1072" s="322"/>
      <c r="F1072" s="322"/>
      <c r="G1072" s="322"/>
      <c r="H1072" s="322"/>
      <c r="I1072" s="322"/>
      <c r="J1072" s="322"/>
      <c r="K1072" s="322"/>
      <c r="L1072" s="322"/>
      <c r="M1072" s="322"/>
      <c r="N1072" s="322"/>
      <c r="O1072" s="322"/>
      <c r="P1072" s="322"/>
      <c r="Q1072" s="322"/>
      <c r="R1072" s="322"/>
      <c r="S1072" s="322"/>
      <c r="T1072" s="322"/>
      <c r="U1072" s="322"/>
      <c r="V1072" s="322"/>
      <c r="W1072" s="322"/>
      <c r="X1072" s="322"/>
      <c r="Y1072" s="322"/>
      <c r="Z1072" s="322"/>
      <c r="AA1072" s="322"/>
      <c r="AB1072" s="322"/>
      <c r="AC1072" s="322"/>
      <c r="AD1072" s="322"/>
      <c r="AE1072" s="322"/>
      <c r="AF1072" s="322"/>
      <c r="AG1072" s="322"/>
      <c r="AH1072" s="322"/>
      <c r="AI1072" s="322"/>
      <c r="AJ1072" s="322"/>
      <c r="AK1072" s="322"/>
      <c r="AL1072" s="322"/>
      <c r="AM1072" s="322"/>
      <c r="AN1072" s="322"/>
      <c r="AO1072" s="322"/>
      <c r="AP1072" s="322"/>
      <c r="AQ1072" s="322"/>
      <c r="AR1072" s="322"/>
      <c r="AS1072" s="322"/>
      <c r="AT1072" s="322"/>
      <c r="AU1072" s="322"/>
      <c r="AV1072" s="322"/>
      <c r="AW1072" s="322"/>
      <c r="AX1072" s="322"/>
      <c r="AY1072" s="322"/>
      <c r="AZ1072" s="322"/>
      <c r="BA1072" s="322"/>
      <c r="BB1072" s="322"/>
      <c r="BC1072" s="322"/>
      <c r="BD1072" s="322"/>
      <c r="BE1072" s="322"/>
      <c r="BF1072" s="322"/>
      <c r="BG1072" s="322"/>
      <c r="BH1072" s="322"/>
      <c r="BI1072" s="322"/>
      <c r="BJ1072" s="322"/>
      <c r="BK1072" s="322"/>
      <c r="BL1072" s="322"/>
      <c r="BM1072" s="322"/>
      <c r="BN1072" s="322"/>
      <c r="BO1072" s="322"/>
      <c r="BP1072" s="322"/>
      <c r="BQ1072" s="322"/>
      <c r="BR1072" s="322"/>
      <c r="BS1072" s="322"/>
      <c r="BT1072" s="322"/>
      <c r="BU1072" s="322"/>
      <c r="BV1072" s="322"/>
      <c r="BW1072" s="322"/>
      <c r="BX1072" s="322"/>
      <c r="BY1072" s="322"/>
      <c r="BZ1072" s="322"/>
      <c r="CA1072" s="322"/>
      <c r="CB1072" s="322"/>
      <c r="CC1072" s="322"/>
      <c r="CD1072" s="322"/>
      <c r="CE1072" s="322"/>
      <c r="CF1072" s="322"/>
      <c r="CG1072" s="322"/>
      <c r="CH1072" s="322"/>
      <c r="CI1072" s="322"/>
      <c r="CJ1072" s="322"/>
      <c r="CK1072" s="322"/>
      <c r="CL1072" s="322"/>
      <c r="CM1072" s="322"/>
      <c r="CN1072" s="322"/>
      <c r="CO1072" s="322"/>
      <c r="CP1072" s="322"/>
      <c r="CQ1072" s="322"/>
    </row>
    <row r="1073" spans="3:156" ht="14.25" customHeight="1" x14ac:dyDescent="0.35">
      <c r="D1073" s="286" t="s">
        <v>597</v>
      </c>
      <c r="E1073" s="287"/>
      <c r="F1073" s="287"/>
      <c r="G1073" s="287"/>
      <c r="H1073" s="287"/>
      <c r="I1073" s="287"/>
      <c r="J1073" s="287"/>
      <c r="K1073" s="287"/>
      <c r="L1073" s="287"/>
      <c r="M1073" s="287"/>
      <c r="N1073" s="287"/>
      <c r="O1073" s="287"/>
      <c r="P1073" s="286" t="s">
        <v>598</v>
      </c>
      <c r="Q1073" s="287"/>
      <c r="R1073" s="287"/>
      <c r="S1073" s="287"/>
      <c r="T1073" s="287"/>
      <c r="U1073" s="287"/>
      <c r="V1073" s="287"/>
      <c r="W1073" s="287"/>
      <c r="X1073" s="287"/>
      <c r="Y1073" s="287"/>
      <c r="Z1073" s="287"/>
      <c r="AA1073" s="287"/>
      <c r="AB1073" s="286" t="s">
        <v>599</v>
      </c>
      <c r="AC1073" s="287"/>
      <c r="AD1073" s="287"/>
      <c r="AE1073" s="287"/>
      <c r="AF1073" s="287"/>
      <c r="AG1073" s="287"/>
      <c r="AH1073" s="287"/>
      <c r="AI1073" s="287"/>
      <c r="AJ1073" s="287"/>
      <c r="AK1073" s="287"/>
      <c r="AL1073" s="287"/>
      <c r="AM1073" s="287"/>
      <c r="AN1073" s="286" t="s">
        <v>600</v>
      </c>
      <c r="AO1073" s="287"/>
      <c r="AP1073" s="287"/>
      <c r="AQ1073" s="287"/>
      <c r="AR1073" s="287"/>
      <c r="AS1073" s="287"/>
      <c r="AT1073" s="287"/>
      <c r="AU1073" s="287"/>
      <c r="AV1073" s="287"/>
      <c r="AW1073" s="287"/>
      <c r="AX1073" s="287"/>
      <c r="AY1073" s="287"/>
      <c r="AZ1073" s="287"/>
      <c r="BA1073" s="287"/>
      <c r="BB1073" s="288"/>
      <c r="BC1073" s="286" t="s">
        <v>601</v>
      </c>
      <c r="BD1073" s="287"/>
      <c r="BE1073" s="287"/>
      <c r="BF1073" s="287"/>
      <c r="BG1073" s="287"/>
      <c r="BH1073" s="287"/>
      <c r="BI1073" s="287"/>
      <c r="BJ1073" s="287"/>
      <c r="BK1073" s="287"/>
      <c r="BL1073" s="287"/>
      <c r="BM1073" s="287"/>
      <c r="BN1073" s="287"/>
      <c r="BO1073" s="287"/>
      <c r="BP1073" s="287"/>
      <c r="BQ1073" s="287"/>
      <c r="BR1073" s="287"/>
      <c r="BS1073" s="286" t="s">
        <v>602</v>
      </c>
      <c r="BT1073" s="287"/>
      <c r="BU1073" s="287"/>
      <c r="BV1073" s="287"/>
      <c r="BW1073" s="287"/>
      <c r="BX1073" s="287"/>
      <c r="BY1073" s="287"/>
      <c r="BZ1073" s="287"/>
      <c r="CA1073" s="287"/>
      <c r="CB1073" s="287"/>
      <c r="CC1073" s="287"/>
      <c r="CD1073" s="287"/>
      <c r="CE1073" s="286" t="s">
        <v>603</v>
      </c>
      <c r="CF1073" s="287"/>
      <c r="CG1073" s="287"/>
      <c r="CH1073" s="287"/>
      <c r="CI1073" s="287"/>
      <c r="CJ1073" s="287"/>
      <c r="CK1073" s="287"/>
      <c r="CL1073" s="287"/>
      <c r="CM1073" s="287"/>
      <c r="CN1073" s="287"/>
      <c r="CO1073" s="287"/>
      <c r="CP1073" s="287"/>
      <c r="CQ1073" s="288"/>
    </row>
    <row r="1074" spans="3:156" ht="14.25" customHeight="1" x14ac:dyDescent="0.35">
      <c r="D1074" s="289"/>
      <c r="E1074" s="290"/>
      <c r="F1074" s="290"/>
      <c r="G1074" s="290"/>
      <c r="H1074" s="290"/>
      <c r="I1074" s="290"/>
      <c r="J1074" s="290"/>
      <c r="K1074" s="290"/>
      <c r="L1074" s="290"/>
      <c r="M1074" s="290"/>
      <c r="N1074" s="290"/>
      <c r="O1074" s="290"/>
      <c r="P1074" s="289"/>
      <c r="Q1074" s="290"/>
      <c r="R1074" s="290"/>
      <c r="S1074" s="290"/>
      <c r="T1074" s="290"/>
      <c r="U1074" s="290"/>
      <c r="V1074" s="290"/>
      <c r="W1074" s="290"/>
      <c r="X1074" s="290"/>
      <c r="Y1074" s="290"/>
      <c r="Z1074" s="290"/>
      <c r="AA1074" s="290"/>
      <c r="AB1074" s="289"/>
      <c r="AC1074" s="290"/>
      <c r="AD1074" s="290"/>
      <c r="AE1074" s="290"/>
      <c r="AF1074" s="290"/>
      <c r="AG1074" s="290"/>
      <c r="AH1074" s="290"/>
      <c r="AI1074" s="290"/>
      <c r="AJ1074" s="290"/>
      <c r="AK1074" s="290"/>
      <c r="AL1074" s="290"/>
      <c r="AM1074" s="290"/>
      <c r="AN1074" s="289"/>
      <c r="AO1074" s="290"/>
      <c r="AP1074" s="290"/>
      <c r="AQ1074" s="290"/>
      <c r="AR1074" s="290"/>
      <c r="AS1074" s="290"/>
      <c r="AT1074" s="290"/>
      <c r="AU1074" s="290"/>
      <c r="AV1074" s="290"/>
      <c r="AW1074" s="290"/>
      <c r="AX1074" s="290"/>
      <c r="AY1074" s="290"/>
      <c r="AZ1074" s="290"/>
      <c r="BA1074" s="290"/>
      <c r="BB1074" s="291"/>
      <c r="BC1074" s="289"/>
      <c r="BD1074" s="290"/>
      <c r="BE1074" s="290"/>
      <c r="BF1074" s="290"/>
      <c r="BG1074" s="290"/>
      <c r="BH1074" s="290"/>
      <c r="BI1074" s="290"/>
      <c r="BJ1074" s="290"/>
      <c r="BK1074" s="290"/>
      <c r="BL1074" s="290"/>
      <c r="BM1074" s="290"/>
      <c r="BN1074" s="290"/>
      <c r="BO1074" s="290"/>
      <c r="BP1074" s="290"/>
      <c r="BQ1074" s="290"/>
      <c r="BR1074" s="290"/>
      <c r="BS1074" s="289"/>
      <c r="BT1074" s="290"/>
      <c r="BU1074" s="290"/>
      <c r="BV1074" s="290"/>
      <c r="BW1074" s="290"/>
      <c r="BX1074" s="290"/>
      <c r="BY1074" s="290"/>
      <c r="BZ1074" s="290"/>
      <c r="CA1074" s="290"/>
      <c r="CB1074" s="290"/>
      <c r="CC1074" s="290"/>
      <c r="CD1074" s="290"/>
      <c r="CE1074" s="289"/>
      <c r="CF1074" s="290"/>
      <c r="CG1074" s="290"/>
      <c r="CH1074" s="290"/>
      <c r="CI1074" s="290"/>
      <c r="CJ1074" s="290"/>
      <c r="CK1074" s="290"/>
      <c r="CL1074" s="290"/>
      <c r="CM1074" s="290"/>
      <c r="CN1074" s="290"/>
      <c r="CO1074" s="290"/>
      <c r="CP1074" s="290"/>
      <c r="CQ1074" s="291"/>
    </row>
    <row r="1075" spans="3:156" ht="14.25" customHeight="1" x14ac:dyDescent="0.35">
      <c r="D1075" s="513" t="s">
        <v>1046</v>
      </c>
      <c r="E1075" s="513"/>
      <c r="F1075" s="513"/>
      <c r="G1075" s="513"/>
      <c r="H1075" s="513"/>
      <c r="I1075" s="513"/>
      <c r="J1075" s="513"/>
      <c r="K1075" s="513"/>
      <c r="L1075" s="513"/>
      <c r="M1075" s="513"/>
      <c r="N1075" s="513"/>
      <c r="O1075" s="513"/>
      <c r="P1075" s="513" t="s">
        <v>1047</v>
      </c>
      <c r="Q1075" s="513"/>
      <c r="R1075" s="513"/>
      <c r="S1075" s="513"/>
      <c r="T1075" s="513"/>
      <c r="U1075" s="513"/>
      <c r="V1075" s="513"/>
      <c r="W1075" s="513"/>
      <c r="X1075" s="513"/>
      <c r="Y1075" s="513"/>
      <c r="Z1075" s="513"/>
      <c r="AA1075" s="513"/>
      <c r="AB1075" s="513" t="s">
        <v>1048</v>
      </c>
      <c r="AC1075" s="513"/>
      <c r="AD1075" s="513"/>
      <c r="AE1075" s="513"/>
      <c r="AF1075" s="513"/>
      <c r="AG1075" s="513"/>
      <c r="AH1075" s="513"/>
      <c r="AI1075" s="513"/>
      <c r="AJ1075" s="513"/>
      <c r="AK1075" s="513"/>
      <c r="AL1075" s="513"/>
      <c r="AM1075" s="513"/>
      <c r="AN1075" s="502" t="s">
        <v>1049</v>
      </c>
      <c r="AO1075" s="503"/>
      <c r="AP1075" s="503"/>
      <c r="AQ1075" s="503"/>
      <c r="AR1075" s="503"/>
      <c r="AS1075" s="503"/>
      <c r="AT1075" s="503"/>
      <c r="AU1075" s="503"/>
      <c r="AV1075" s="503"/>
      <c r="AW1075" s="503"/>
      <c r="AX1075" s="503"/>
      <c r="AY1075" s="503"/>
      <c r="AZ1075" s="503"/>
      <c r="BA1075" s="503"/>
      <c r="BB1075" s="504"/>
      <c r="BC1075" s="513" t="s">
        <v>1050</v>
      </c>
      <c r="BD1075" s="513"/>
      <c r="BE1075" s="513"/>
      <c r="BF1075" s="513"/>
      <c r="BG1075" s="513"/>
      <c r="BH1075" s="513"/>
      <c r="BI1075" s="513"/>
      <c r="BJ1075" s="513"/>
      <c r="BK1075" s="513"/>
      <c r="BL1075" s="513"/>
      <c r="BM1075" s="513"/>
      <c r="BN1075" s="513"/>
      <c r="BO1075" s="513"/>
      <c r="BP1075" s="513"/>
      <c r="BQ1075" s="513"/>
      <c r="BR1075" s="513"/>
      <c r="BS1075" s="505" t="s">
        <v>1051</v>
      </c>
      <c r="BT1075" s="505"/>
      <c r="BU1075" s="505"/>
      <c r="BV1075" s="505"/>
      <c r="BW1075" s="505"/>
      <c r="BX1075" s="505"/>
      <c r="BY1075" s="505"/>
      <c r="BZ1075" s="505"/>
      <c r="CA1075" s="505"/>
      <c r="CB1075" s="505"/>
      <c r="CC1075" s="505"/>
      <c r="CD1075" s="505"/>
      <c r="CE1075" s="505" t="s">
        <v>1052</v>
      </c>
      <c r="CF1075" s="505"/>
      <c r="CG1075" s="505"/>
      <c r="CH1075" s="505"/>
      <c r="CI1075" s="505"/>
      <c r="CJ1075" s="505"/>
      <c r="CK1075" s="505"/>
      <c r="CL1075" s="505"/>
      <c r="CM1075" s="505"/>
      <c r="CN1075" s="505"/>
      <c r="CO1075" s="505"/>
      <c r="CP1075" s="505"/>
      <c r="CQ1075" s="505"/>
    </row>
    <row r="1076" spans="3:156" ht="14.25" customHeight="1" x14ac:dyDescent="0.35">
      <c r="D1076" s="506" t="s">
        <v>594</v>
      </c>
      <c r="E1076" s="506"/>
      <c r="F1076" s="506"/>
      <c r="G1076" s="506"/>
      <c r="H1076" s="506"/>
      <c r="I1076" s="506"/>
      <c r="J1076" s="506"/>
      <c r="K1076" s="506"/>
      <c r="L1076" s="506"/>
      <c r="M1076" s="506"/>
      <c r="N1076" s="506"/>
      <c r="O1076" s="506"/>
      <c r="P1076" s="506"/>
      <c r="Q1076" s="506"/>
      <c r="R1076" s="506"/>
      <c r="S1076" s="506"/>
      <c r="T1076" s="506"/>
      <c r="U1076" s="506"/>
      <c r="V1076" s="506"/>
      <c r="W1076" s="506"/>
      <c r="X1076" s="506"/>
      <c r="Y1076" s="506"/>
      <c r="Z1076" s="506"/>
      <c r="AA1076" s="506"/>
      <c r="AB1076" s="506"/>
      <c r="AC1076" s="506"/>
      <c r="AD1076" s="506"/>
      <c r="AE1076" s="506"/>
      <c r="AF1076" s="506"/>
      <c r="AG1076" s="506"/>
      <c r="AH1076" s="506"/>
      <c r="AI1076" s="506"/>
      <c r="AJ1076" s="506"/>
      <c r="AK1076" s="506"/>
      <c r="AL1076" s="506"/>
      <c r="AM1076" s="506"/>
      <c r="AN1076" s="506"/>
      <c r="AO1076" s="506"/>
      <c r="AP1076" s="506"/>
      <c r="AQ1076" s="506"/>
      <c r="AR1076" s="506"/>
      <c r="AS1076" s="506"/>
      <c r="AT1076" s="506"/>
      <c r="AU1076" s="506"/>
      <c r="AV1076" s="506"/>
      <c r="AW1076" s="506"/>
      <c r="AX1076" s="506"/>
      <c r="AY1076" s="506"/>
      <c r="AZ1076" s="506"/>
      <c r="BA1076" s="506"/>
      <c r="BB1076" s="506"/>
      <c r="BC1076" s="506"/>
      <c r="BD1076" s="506"/>
      <c r="BE1076" s="506"/>
      <c r="BF1076" s="506"/>
      <c r="BG1076" s="506"/>
      <c r="BH1076" s="506"/>
      <c r="BI1076" s="506"/>
      <c r="BJ1076" s="506"/>
      <c r="BK1076" s="506"/>
      <c r="BL1076" s="506"/>
      <c r="BM1076" s="506"/>
      <c r="BN1076" s="506"/>
      <c r="BO1076" s="506"/>
      <c r="BP1076" s="506"/>
      <c r="BQ1076" s="506"/>
      <c r="BR1076" s="506"/>
      <c r="BS1076" s="506"/>
      <c r="BT1076" s="506"/>
      <c r="BU1076" s="506"/>
      <c r="BV1076" s="506"/>
      <c r="BW1076" s="506"/>
      <c r="BX1076" s="506"/>
      <c r="BY1076" s="506"/>
      <c r="BZ1076" s="506"/>
      <c r="CA1076" s="506"/>
      <c r="CB1076" s="506"/>
      <c r="CC1076" s="506"/>
      <c r="CD1076" s="506"/>
      <c r="CE1076" s="506"/>
      <c r="CF1076" s="506"/>
      <c r="CG1076" s="506"/>
      <c r="CH1076" s="506"/>
      <c r="CI1076" s="506"/>
      <c r="CJ1076" s="506"/>
      <c r="CK1076" s="506"/>
      <c r="CL1076" s="506"/>
      <c r="CM1076" s="506"/>
      <c r="CN1076" s="506"/>
      <c r="CO1076" s="506"/>
      <c r="CP1076" s="506"/>
      <c r="CQ1076" s="506"/>
    </row>
    <row r="1077" spans="3:156" ht="14.25" customHeight="1" x14ac:dyDescent="0.35">
      <c r="D1077" s="92"/>
      <c r="E1077" s="92"/>
      <c r="F1077" s="92"/>
      <c r="G1077" s="92"/>
      <c r="H1077" s="92"/>
      <c r="I1077" s="92"/>
      <c r="J1077" s="92"/>
      <c r="K1077" s="92"/>
      <c r="L1077" s="92"/>
      <c r="M1077" s="92"/>
      <c r="N1077" s="92"/>
      <c r="O1077" s="92"/>
      <c r="P1077" s="92"/>
      <c r="Q1077" s="92"/>
      <c r="R1077" s="92"/>
      <c r="S1077" s="92"/>
      <c r="T1077" s="92"/>
      <c r="U1077" s="92"/>
      <c r="V1077" s="92"/>
      <c r="W1077" s="92"/>
      <c r="X1077" s="92"/>
      <c r="Y1077" s="92"/>
      <c r="Z1077" s="92"/>
      <c r="AA1077" s="92"/>
      <c r="AB1077" s="92"/>
      <c r="AC1077" s="92"/>
      <c r="AD1077" s="92"/>
      <c r="AE1077" s="92"/>
      <c r="AF1077" s="92"/>
      <c r="AG1077" s="92"/>
      <c r="AH1077" s="92"/>
      <c r="AI1077" s="92"/>
      <c r="AJ1077" s="92"/>
      <c r="AK1077" s="92"/>
      <c r="AL1077" s="92"/>
      <c r="AM1077" s="92"/>
      <c r="AN1077" s="92"/>
      <c r="AO1077" s="92"/>
      <c r="AP1077" s="92"/>
      <c r="AQ1077" s="92"/>
      <c r="AR1077" s="92"/>
      <c r="AS1077" s="92"/>
      <c r="AT1077" s="92"/>
      <c r="AU1077" s="92"/>
      <c r="AV1077" s="92"/>
      <c r="AW1077" s="92"/>
      <c r="AX1077" s="92"/>
      <c r="AY1077" s="92"/>
      <c r="AZ1077" s="92"/>
      <c r="BA1077" s="92"/>
      <c r="BB1077" s="92"/>
      <c r="BC1077" s="92"/>
      <c r="BD1077" s="92"/>
      <c r="BE1077" s="92"/>
      <c r="BF1077" s="92"/>
      <c r="BG1077" s="92"/>
      <c r="BH1077" s="92"/>
      <c r="BI1077" s="92"/>
      <c r="BJ1077" s="92"/>
      <c r="BK1077" s="92"/>
      <c r="BL1077" s="92"/>
      <c r="BM1077" s="92"/>
      <c r="BN1077" s="92"/>
      <c r="BO1077" s="92"/>
      <c r="BP1077" s="92"/>
      <c r="BQ1077" s="92"/>
      <c r="BR1077" s="92"/>
      <c r="BS1077" s="92"/>
      <c r="BT1077" s="92"/>
      <c r="BU1077" s="92"/>
      <c r="BV1077" s="92"/>
      <c r="BW1077" s="92"/>
      <c r="BX1077" s="92"/>
      <c r="BY1077" s="92"/>
      <c r="BZ1077" s="92"/>
      <c r="CA1077" s="92"/>
      <c r="CB1077" s="92"/>
      <c r="CC1077" s="92"/>
      <c r="CD1077" s="92"/>
      <c r="CE1077" s="92"/>
      <c r="CF1077" s="92"/>
      <c r="CG1077" s="92"/>
      <c r="CH1077" s="92"/>
      <c r="CI1077" s="92"/>
      <c r="CJ1077" s="92"/>
      <c r="CK1077" s="92"/>
      <c r="CL1077" s="92"/>
      <c r="CM1077" s="92"/>
      <c r="CN1077" s="92"/>
      <c r="CO1077" s="92"/>
      <c r="CP1077" s="92"/>
      <c r="CQ1077" s="92"/>
    </row>
    <row r="1078" spans="3:156" ht="14.25" customHeight="1" x14ac:dyDescent="0.35">
      <c r="D1078" s="321" t="s">
        <v>604</v>
      </c>
      <c r="E1078" s="321"/>
      <c r="F1078" s="321"/>
      <c r="G1078" s="321"/>
      <c r="H1078" s="321"/>
      <c r="I1078" s="321"/>
      <c r="J1078" s="321"/>
      <c r="K1078" s="321"/>
      <c r="L1078" s="321"/>
      <c r="M1078" s="321"/>
      <c r="N1078" s="321"/>
      <c r="O1078" s="321"/>
      <c r="P1078" s="321"/>
      <c r="Q1078" s="321"/>
      <c r="R1078" s="321"/>
      <c r="S1078" s="321"/>
      <c r="T1078" s="321"/>
      <c r="U1078" s="321"/>
      <c r="V1078" s="321"/>
      <c r="W1078" s="321"/>
      <c r="X1078" s="321"/>
      <c r="Y1078" s="321"/>
      <c r="Z1078" s="321"/>
      <c r="AA1078" s="321"/>
      <c r="AB1078" s="321"/>
      <c r="AC1078" s="321"/>
      <c r="AD1078" s="321"/>
      <c r="AE1078" s="321"/>
      <c r="AF1078" s="321"/>
      <c r="AG1078" s="321"/>
      <c r="AH1078" s="321"/>
      <c r="AI1078" s="321"/>
      <c r="AJ1078" s="321"/>
      <c r="AK1078" s="321"/>
      <c r="AL1078" s="321"/>
      <c r="AM1078" s="321"/>
      <c r="AN1078" s="321"/>
      <c r="AO1078" s="321"/>
      <c r="AP1078" s="321"/>
      <c r="AQ1078" s="321"/>
      <c r="AR1078" s="321"/>
      <c r="AS1078" s="321"/>
      <c r="AT1078" s="321"/>
      <c r="AU1078" s="321"/>
      <c r="AV1078" s="321"/>
      <c r="AW1078" s="321"/>
      <c r="AX1078" s="321"/>
      <c r="AY1078" s="321"/>
      <c r="AZ1078" s="321"/>
      <c r="BA1078" s="321"/>
      <c r="BB1078" s="321"/>
      <c r="BC1078" s="321"/>
      <c r="BD1078" s="321"/>
      <c r="BE1078" s="321"/>
      <c r="BF1078" s="321"/>
      <c r="BG1078" s="321"/>
      <c r="BH1078" s="321"/>
      <c r="BI1078" s="321"/>
      <c r="BJ1078" s="321"/>
      <c r="BK1078" s="321"/>
      <c r="BL1078" s="321"/>
      <c r="BM1078" s="321"/>
      <c r="BN1078" s="321"/>
      <c r="BO1078" s="321"/>
      <c r="BP1078" s="321"/>
      <c r="BQ1078" s="321"/>
      <c r="BR1078" s="321"/>
      <c r="BS1078" s="321"/>
      <c r="BT1078" s="321"/>
      <c r="BU1078" s="321"/>
      <c r="BV1078" s="321"/>
      <c r="BW1078" s="321"/>
      <c r="BX1078" s="321"/>
      <c r="BY1078" s="321"/>
      <c r="BZ1078" s="321"/>
      <c r="CA1078" s="321"/>
      <c r="CB1078" s="321"/>
      <c r="CC1078" s="321"/>
      <c r="CD1078" s="321"/>
      <c r="CE1078" s="321"/>
      <c r="CF1078" s="321"/>
      <c r="CG1078" s="321"/>
      <c r="CH1078" s="321"/>
      <c r="CI1078" s="321"/>
      <c r="CJ1078" s="321"/>
      <c r="CK1078" s="321"/>
      <c r="CL1078" s="321"/>
      <c r="CM1078" s="321"/>
      <c r="CN1078" s="321"/>
      <c r="CO1078" s="321"/>
      <c r="CP1078" s="321"/>
      <c r="CQ1078" s="321"/>
    </row>
    <row r="1079" spans="3:156" ht="14.25" customHeight="1" x14ac:dyDescent="0.35">
      <c r="D1079" s="322"/>
      <c r="E1079" s="322"/>
      <c r="F1079" s="322"/>
      <c r="G1079" s="322"/>
      <c r="H1079" s="322"/>
      <c r="I1079" s="322"/>
      <c r="J1079" s="322"/>
      <c r="K1079" s="322"/>
      <c r="L1079" s="322"/>
      <c r="M1079" s="322"/>
      <c r="N1079" s="322"/>
      <c r="O1079" s="322"/>
      <c r="P1079" s="322"/>
      <c r="Q1079" s="322"/>
      <c r="R1079" s="322"/>
      <c r="S1079" s="322"/>
      <c r="T1079" s="322"/>
      <c r="U1079" s="322"/>
      <c r="V1079" s="322"/>
      <c r="W1079" s="322"/>
      <c r="X1079" s="322"/>
      <c r="Y1079" s="322"/>
      <c r="Z1079" s="322"/>
      <c r="AA1079" s="322"/>
      <c r="AB1079" s="322"/>
      <c r="AC1079" s="322"/>
      <c r="AD1079" s="322"/>
      <c r="AE1079" s="322"/>
      <c r="AF1079" s="322"/>
      <c r="AG1079" s="322"/>
      <c r="AH1079" s="322"/>
      <c r="AI1079" s="322"/>
      <c r="AJ1079" s="322"/>
      <c r="AK1079" s="322"/>
      <c r="AL1079" s="322"/>
      <c r="AM1079" s="322"/>
      <c r="AN1079" s="322"/>
      <c r="AO1079" s="322"/>
      <c r="AP1079" s="322"/>
      <c r="AQ1079" s="322"/>
      <c r="AR1079" s="322"/>
      <c r="AS1079" s="322"/>
      <c r="AT1079" s="322"/>
      <c r="AU1079" s="322"/>
      <c r="AV1079" s="322"/>
      <c r="AW1079" s="322"/>
      <c r="AX1079" s="322"/>
      <c r="AY1079" s="322"/>
      <c r="AZ1079" s="322"/>
      <c r="BA1079" s="322"/>
      <c r="BB1079" s="322"/>
      <c r="BC1079" s="322"/>
      <c r="BD1079" s="322"/>
      <c r="BE1079" s="322"/>
      <c r="BF1079" s="322"/>
      <c r="BG1079" s="322"/>
      <c r="BH1079" s="322"/>
      <c r="BI1079" s="322"/>
      <c r="BJ1079" s="322"/>
      <c r="BK1079" s="322"/>
      <c r="BL1079" s="322"/>
      <c r="BM1079" s="322"/>
      <c r="BN1079" s="322"/>
      <c r="BO1079" s="322"/>
      <c r="BP1079" s="322"/>
      <c r="BQ1079" s="322"/>
      <c r="BR1079" s="322"/>
      <c r="BS1079" s="322"/>
      <c r="BT1079" s="322"/>
      <c r="BU1079" s="322"/>
      <c r="BV1079" s="322"/>
      <c r="BW1079" s="322"/>
      <c r="BX1079" s="322"/>
      <c r="BY1079" s="322"/>
      <c r="BZ1079" s="322"/>
      <c r="CA1079" s="322"/>
      <c r="CB1079" s="322"/>
      <c r="CC1079" s="322"/>
      <c r="CD1079" s="322"/>
      <c r="CE1079" s="322"/>
      <c r="CF1079" s="322"/>
      <c r="CG1079" s="322"/>
      <c r="CH1079" s="322"/>
      <c r="CI1079" s="322"/>
      <c r="CJ1079" s="322"/>
      <c r="CK1079" s="322"/>
      <c r="CL1079" s="322"/>
      <c r="CM1079" s="322"/>
      <c r="CN1079" s="322"/>
      <c r="CO1079" s="322"/>
      <c r="CP1079" s="322"/>
      <c r="CQ1079" s="322"/>
    </row>
    <row r="1080" spans="3:156" ht="14.25" customHeight="1" x14ac:dyDescent="0.35">
      <c r="D1080" s="286" t="s">
        <v>605</v>
      </c>
      <c r="E1080" s="287"/>
      <c r="F1080" s="287"/>
      <c r="G1080" s="287"/>
      <c r="H1080" s="287"/>
      <c r="I1080" s="287"/>
      <c r="J1080" s="287"/>
      <c r="K1080" s="287"/>
      <c r="L1080" s="287"/>
      <c r="M1080" s="287"/>
      <c r="N1080" s="287"/>
      <c r="O1080" s="287"/>
      <c r="P1080" s="286" t="s">
        <v>606</v>
      </c>
      <c r="Q1080" s="287"/>
      <c r="R1080" s="287"/>
      <c r="S1080" s="287"/>
      <c r="T1080" s="287"/>
      <c r="U1080" s="287"/>
      <c r="V1080" s="287"/>
      <c r="W1080" s="287"/>
      <c r="X1080" s="287"/>
      <c r="Y1080" s="287"/>
      <c r="Z1080" s="287"/>
      <c r="AA1080" s="287"/>
      <c r="AB1080" s="286" t="s">
        <v>607</v>
      </c>
      <c r="AC1080" s="287"/>
      <c r="AD1080" s="287"/>
      <c r="AE1080" s="287"/>
      <c r="AF1080" s="287"/>
      <c r="AG1080" s="287"/>
      <c r="AH1080" s="287"/>
      <c r="AI1080" s="287"/>
      <c r="AJ1080" s="287"/>
      <c r="AK1080" s="287"/>
      <c r="AL1080" s="287"/>
      <c r="AM1080" s="287"/>
      <c r="AN1080" s="286" t="s">
        <v>608</v>
      </c>
      <c r="AO1080" s="287"/>
      <c r="AP1080" s="287"/>
      <c r="AQ1080" s="287"/>
      <c r="AR1080" s="287"/>
      <c r="AS1080" s="287"/>
      <c r="AT1080" s="287"/>
      <c r="AU1080" s="287"/>
      <c r="AV1080" s="287"/>
      <c r="AW1080" s="287"/>
      <c r="AX1080" s="287"/>
      <c r="AY1080" s="287"/>
      <c r="AZ1080" s="287"/>
      <c r="BA1080" s="287"/>
      <c r="BB1080" s="288"/>
      <c r="BC1080" s="286" t="s">
        <v>609</v>
      </c>
      <c r="BD1080" s="287"/>
      <c r="BE1080" s="287"/>
      <c r="BF1080" s="287"/>
      <c r="BG1080" s="287"/>
      <c r="BH1080" s="287"/>
      <c r="BI1080" s="287"/>
      <c r="BJ1080" s="287"/>
      <c r="BK1080" s="287"/>
      <c r="BL1080" s="287"/>
      <c r="BM1080" s="287"/>
      <c r="BN1080" s="287"/>
      <c r="BO1080" s="287"/>
      <c r="BP1080" s="287"/>
      <c r="BQ1080" s="287"/>
      <c r="BR1080" s="287"/>
      <c r="BS1080" s="507" t="s">
        <v>610</v>
      </c>
      <c r="BT1080" s="508"/>
      <c r="BU1080" s="508"/>
      <c r="BV1080" s="508"/>
      <c r="BW1080" s="508"/>
      <c r="BX1080" s="508"/>
      <c r="BY1080" s="508"/>
      <c r="BZ1080" s="508"/>
      <c r="CA1080" s="508"/>
      <c r="CB1080" s="508"/>
      <c r="CC1080" s="508"/>
      <c r="CD1080" s="509"/>
      <c r="CE1080" s="286" t="s">
        <v>611</v>
      </c>
      <c r="CF1080" s="287"/>
      <c r="CG1080" s="287"/>
      <c r="CH1080" s="287"/>
      <c r="CI1080" s="287"/>
      <c r="CJ1080" s="287"/>
      <c r="CK1080" s="287"/>
      <c r="CL1080" s="287"/>
      <c r="CM1080" s="287"/>
      <c r="CN1080" s="287"/>
      <c r="CO1080" s="287"/>
      <c r="CP1080" s="287"/>
      <c r="CQ1080" s="288"/>
    </row>
    <row r="1081" spans="3:156" ht="14.25" customHeight="1" x14ac:dyDescent="0.35">
      <c r="D1081" s="289"/>
      <c r="E1081" s="290"/>
      <c r="F1081" s="290"/>
      <c r="G1081" s="290"/>
      <c r="H1081" s="290"/>
      <c r="I1081" s="290"/>
      <c r="J1081" s="290"/>
      <c r="K1081" s="290"/>
      <c r="L1081" s="290"/>
      <c r="M1081" s="290"/>
      <c r="N1081" s="290"/>
      <c r="O1081" s="290"/>
      <c r="P1081" s="289"/>
      <c r="Q1081" s="290"/>
      <c r="R1081" s="290"/>
      <c r="S1081" s="290"/>
      <c r="T1081" s="290"/>
      <c r="U1081" s="290"/>
      <c r="V1081" s="290"/>
      <c r="W1081" s="290"/>
      <c r="X1081" s="290"/>
      <c r="Y1081" s="290"/>
      <c r="Z1081" s="290"/>
      <c r="AA1081" s="290"/>
      <c r="AB1081" s="289"/>
      <c r="AC1081" s="290"/>
      <c r="AD1081" s="290"/>
      <c r="AE1081" s="290"/>
      <c r="AF1081" s="290"/>
      <c r="AG1081" s="290"/>
      <c r="AH1081" s="290"/>
      <c r="AI1081" s="290"/>
      <c r="AJ1081" s="290"/>
      <c r="AK1081" s="290"/>
      <c r="AL1081" s="290"/>
      <c r="AM1081" s="290"/>
      <c r="AN1081" s="289"/>
      <c r="AO1081" s="290"/>
      <c r="AP1081" s="290"/>
      <c r="AQ1081" s="290"/>
      <c r="AR1081" s="290"/>
      <c r="AS1081" s="290"/>
      <c r="AT1081" s="290"/>
      <c r="AU1081" s="290"/>
      <c r="AV1081" s="290"/>
      <c r="AW1081" s="290"/>
      <c r="AX1081" s="290"/>
      <c r="AY1081" s="290"/>
      <c r="AZ1081" s="290"/>
      <c r="BA1081" s="290"/>
      <c r="BB1081" s="291"/>
      <c r="BC1081" s="289"/>
      <c r="BD1081" s="290"/>
      <c r="BE1081" s="290"/>
      <c r="BF1081" s="290"/>
      <c r="BG1081" s="290"/>
      <c r="BH1081" s="290"/>
      <c r="BI1081" s="290"/>
      <c r="BJ1081" s="290"/>
      <c r="BK1081" s="290"/>
      <c r="BL1081" s="290"/>
      <c r="BM1081" s="290"/>
      <c r="BN1081" s="290"/>
      <c r="BO1081" s="290"/>
      <c r="BP1081" s="290"/>
      <c r="BQ1081" s="290"/>
      <c r="BR1081" s="290"/>
      <c r="BS1081" s="510"/>
      <c r="BT1081" s="511"/>
      <c r="BU1081" s="511"/>
      <c r="BV1081" s="511"/>
      <c r="BW1081" s="511"/>
      <c r="BX1081" s="511"/>
      <c r="BY1081" s="511"/>
      <c r="BZ1081" s="511"/>
      <c r="CA1081" s="511"/>
      <c r="CB1081" s="511"/>
      <c r="CC1081" s="511"/>
      <c r="CD1081" s="512"/>
      <c r="CE1081" s="289"/>
      <c r="CF1081" s="290"/>
      <c r="CG1081" s="290"/>
      <c r="CH1081" s="290"/>
      <c r="CI1081" s="290"/>
      <c r="CJ1081" s="290"/>
      <c r="CK1081" s="290"/>
      <c r="CL1081" s="290"/>
      <c r="CM1081" s="290"/>
      <c r="CN1081" s="290"/>
      <c r="CO1081" s="290"/>
      <c r="CP1081" s="290"/>
      <c r="CQ1081" s="291"/>
    </row>
    <row r="1082" spans="3:156" ht="14.25" customHeight="1" x14ac:dyDescent="0.35">
      <c r="D1082" s="513" t="s">
        <v>1053</v>
      </c>
      <c r="E1082" s="513"/>
      <c r="F1082" s="513"/>
      <c r="G1082" s="513"/>
      <c r="H1082" s="513"/>
      <c r="I1082" s="513"/>
      <c r="J1082" s="513"/>
      <c r="K1082" s="513"/>
      <c r="L1082" s="513"/>
      <c r="M1082" s="513"/>
      <c r="N1082" s="513"/>
      <c r="O1082" s="513"/>
      <c r="P1082" s="513" t="s">
        <v>1054</v>
      </c>
      <c r="Q1082" s="513"/>
      <c r="R1082" s="513"/>
      <c r="S1082" s="513"/>
      <c r="T1082" s="513"/>
      <c r="U1082" s="513"/>
      <c r="V1082" s="513"/>
      <c r="W1082" s="513"/>
      <c r="X1082" s="513"/>
      <c r="Y1082" s="513"/>
      <c r="Z1082" s="513"/>
      <c r="AA1082" s="513"/>
      <c r="AB1082" s="513" t="s">
        <v>1055</v>
      </c>
      <c r="AC1082" s="513"/>
      <c r="AD1082" s="513"/>
      <c r="AE1082" s="513"/>
      <c r="AF1082" s="513"/>
      <c r="AG1082" s="513"/>
      <c r="AH1082" s="513"/>
      <c r="AI1082" s="513"/>
      <c r="AJ1082" s="513"/>
      <c r="AK1082" s="513"/>
      <c r="AL1082" s="513"/>
      <c r="AM1082" s="513"/>
      <c r="AN1082" s="502" t="s">
        <v>1056</v>
      </c>
      <c r="AO1082" s="503"/>
      <c r="AP1082" s="503"/>
      <c r="AQ1082" s="503"/>
      <c r="AR1082" s="503"/>
      <c r="AS1082" s="503"/>
      <c r="AT1082" s="503"/>
      <c r="AU1082" s="503"/>
      <c r="AV1082" s="503"/>
      <c r="AW1082" s="503"/>
      <c r="AX1082" s="503"/>
      <c r="AY1082" s="503"/>
      <c r="AZ1082" s="503"/>
      <c r="BA1082" s="503"/>
      <c r="BB1082" s="504"/>
      <c r="BC1082" s="513" t="s">
        <v>1057</v>
      </c>
      <c r="BD1082" s="513"/>
      <c r="BE1082" s="513"/>
      <c r="BF1082" s="513"/>
      <c r="BG1082" s="513"/>
      <c r="BH1082" s="513"/>
      <c r="BI1082" s="513"/>
      <c r="BJ1082" s="513"/>
      <c r="BK1082" s="513"/>
      <c r="BL1082" s="513"/>
      <c r="BM1082" s="513"/>
      <c r="BN1082" s="513"/>
      <c r="BO1082" s="513"/>
      <c r="BP1082" s="513"/>
      <c r="BQ1082" s="513"/>
      <c r="BR1082" s="513"/>
      <c r="BS1082" s="505" t="s">
        <v>1058</v>
      </c>
      <c r="BT1082" s="505"/>
      <c r="BU1082" s="505"/>
      <c r="BV1082" s="505"/>
      <c r="BW1082" s="505"/>
      <c r="BX1082" s="505"/>
      <c r="BY1082" s="505"/>
      <c r="BZ1082" s="505"/>
      <c r="CA1082" s="505"/>
      <c r="CB1082" s="505"/>
      <c r="CC1082" s="505"/>
      <c r="CD1082" s="505"/>
      <c r="CE1082" s="505">
        <v>804367325.76999998</v>
      </c>
      <c r="CF1082" s="505"/>
      <c r="CG1082" s="505"/>
      <c r="CH1082" s="505"/>
      <c r="CI1082" s="505"/>
      <c r="CJ1082" s="505"/>
      <c r="CK1082" s="505"/>
      <c r="CL1082" s="505"/>
      <c r="CM1082" s="505"/>
      <c r="CN1082" s="505"/>
      <c r="CO1082" s="505"/>
      <c r="CP1082" s="505"/>
      <c r="CQ1082" s="505"/>
    </row>
    <row r="1083" spans="3:156" ht="14.25" customHeight="1" x14ac:dyDescent="0.35">
      <c r="D1083" s="506" t="s">
        <v>594</v>
      </c>
      <c r="E1083" s="506"/>
      <c r="F1083" s="506"/>
      <c r="G1083" s="506"/>
      <c r="H1083" s="506"/>
      <c r="I1083" s="506"/>
      <c r="J1083" s="506"/>
      <c r="K1083" s="506"/>
      <c r="L1083" s="506"/>
      <c r="M1083" s="506"/>
      <c r="N1083" s="506"/>
      <c r="O1083" s="506"/>
      <c r="P1083" s="506"/>
      <c r="Q1083" s="506"/>
      <c r="R1083" s="506"/>
      <c r="S1083" s="506"/>
      <c r="T1083" s="506"/>
      <c r="U1083" s="506"/>
      <c r="V1083" s="506"/>
      <c r="W1083" s="506"/>
      <c r="X1083" s="506"/>
      <c r="Y1083" s="506"/>
      <c r="Z1083" s="506"/>
      <c r="AA1083" s="506"/>
      <c r="AB1083" s="506"/>
      <c r="AC1083" s="506"/>
      <c r="AD1083" s="506"/>
      <c r="AE1083" s="506"/>
      <c r="AF1083" s="506"/>
      <c r="AG1083" s="506"/>
      <c r="AH1083" s="506"/>
      <c r="AI1083" s="506"/>
      <c r="AJ1083" s="506"/>
      <c r="AK1083" s="506"/>
      <c r="AL1083" s="506"/>
      <c r="AM1083" s="506"/>
      <c r="AN1083" s="506"/>
      <c r="AO1083" s="506"/>
      <c r="AP1083" s="506"/>
      <c r="AQ1083" s="506"/>
      <c r="AR1083" s="506"/>
      <c r="AS1083" s="506"/>
      <c r="AT1083" s="506"/>
      <c r="AU1083" s="506"/>
      <c r="AV1083" s="506"/>
      <c r="AW1083" s="506"/>
      <c r="AX1083" s="506"/>
      <c r="AY1083" s="506"/>
      <c r="AZ1083" s="506"/>
      <c r="BA1083" s="506"/>
      <c r="BB1083" s="506"/>
      <c r="BC1083" s="506"/>
      <c r="BD1083" s="506"/>
      <c r="BE1083" s="506"/>
      <c r="BF1083" s="506"/>
      <c r="BG1083" s="506"/>
      <c r="BH1083" s="506"/>
      <c r="BI1083" s="506"/>
      <c r="BJ1083" s="506"/>
      <c r="BK1083" s="506"/>
      <c r="BL1083" s="506"/>
      <c r="BM1083" s="506"/>
      <c r="BN1083" s="506"/>
      <c r="BO1083" s="506"/>
      <c r="BP1083" s="506"/>
      <c r="BQ1083" s="506"/>
      <c r="BR1083" s="506"/>
      <c r="BS1083" s="506"/>
      <c r="BT1083" s="506"/>
      <c r="BU1083" s="506"/>
      <c r="BV1083" s="506"/>
      <c r="BW1083" s="506"/>
      <c r="BX1083" s="506"/>
      <c r="BY1083" s="506"/>
      <c r="BZ1083" s="506"/>
      <c r="CA1083" s="506"/>
      <c r="CB1083" s="506"/>
      <c r="CC1083" s="506"/>
      <c r="CD1083" s="506"/>
      <c r="CE1083" s="506"/>
      <c r="CF1083" s="506"/>
      <c r="CG1083" s="506"/>
      <c r="CH1083" s="506"/>
      <c r="CI1083" s="506"/>
      <c r="CJ1083" s="506"/>
      <c r="CK1083" s="506"/>
      <c r="CL1083" s="506"/>
      <c r="CM1083" s="506"/>
      <c r="CN1083" s="506"/>
      <c r="CO1083" s="506"/>
      <c r="CP1083" s="506"/>
      <c r="CQ1083" s="506"/>
    </row>
    <row r="1084" spans="3:156" ht="14.25" customHeight="1" x14ac:dyDescent="0.35">
      <c r="D1084" s="92"/>
      <c r="E1084" s="92"/>
      <c r="F1084" s="92"/>
      <c r="G1084" s="92"/>
      <c r="H1084" s="92"/>
      <c r="I1084" s="92"/>
      <c r="J1084" s="92"/>
      <c r="K1084" s="92"/>
      <c r="L1084" s="92"/>
      <c r="M1084" s="92"/>
      <c r="N1084" s="92"/>
      <c r="O1084" s="92"/>
      <c r="P1084" s="92"/>
      <c r="Q1084" s="92"/>
      <c r="R1084" s="92"/>
      <c r="S1084" s="92"/>
      <c r="T1084" s="92"/>
      <c r="U1084" s="92"/>
      <c r="V1084" s="92"/>
      <c r="W1084" s="92"/>
      <c r="X1084" s="92"/>
      <c r="Y1084" s="92"/>
      <c r="Z1084" s="92"/>
      <c r="AA1084" s="92"/>
      <c r="AB1084" s="92"/>
      <c r="AC1084" s="92"/>
      <c r="AD1084" s="92"/>
      <c r="AE1084" s="92"/>
      <c r="AF1084" s="92"/>
      <c r="AG1084" s="92"/>
      <c r="AH1084" s="92"/>
      <c r="AI1084" s="92"/>
      <c r="AJ1084" s="92"/>
      <c r="AK1084" s="92"/>
      <c r="AL1084" s="92"/>
      <c r="AM1084" s="92"/>
      <c r="AN1084" s="92"/>
      <c r="AO1084" s="92"/>
      <c r="AP1084" s="92"/>
      <c r="AQ1084" s="92"/>
      <c r="AR1084" s="92"/>
      <c r="AS1084" s="92"/>
      <c r="AT1084" s="92"/>
      <c r="AU1084" s="92"/>
      <c r="AV1084" s="92"/>
      <c r="AW1084" s="92"/>
      <c r="AX1084" s="92"/>
      <c r="AY1084" s="92"/>
      <c r="AZ1084" s="92"/>
      <c r="BA1084" s="92"/>
      <c r="BB1084" s="92"/>
      <c r="BC1084" s="92"/>
      <c r="BD1084" s="92"/>
      <c r="BE1084" s="92"/>
      <c r="BF1084" s="92"/>
      <c r="BG1084" s="92"/>
      <c r="BH1084" s="92"/>
      <c r="BI1084" s="92"/>
      <c r="BJ1084" s="92"/>
      <c r="BK1084" s="92"/>
      <c r="BL1084" s="92"/>
      <c r="BM1084" s="92"/>
      <c r="BN1084" s="92"/>
      <c r="BO1084" s="92"/>
      <c r="BP1084" s="92"/>
      <c r="BQ1084" s="92"/>
      <c r="BR1084" s="92"/>
      <c r="BS1084" s="92"/>
      <c r="BT1084" s="92"/>
      <c r="BU1084" s="92"/>
      <c r="BV1084" s="92"/>
      <c r="BW1084" s="92"/>
      <c r="BX1084" s="92"/>
      <c r="BY1084" s="92"/>
      <c r="BZ1084" s="92"/>
      <c r="CA1084" s="92"/>
      <c r="CB1084" s="92"/>
      <c r="CC1084" s="92"/>
      <c r="CD1084" s="92"/>
      <c r="CE1084" s="92"/>
      <c r="CF1084" s="92"/>
      <c r="CG1084" s="92"/>
      <c r="CH1084" s="92"/>
      <c r="CI1084" s="92"/>
      <c r="CJ1084" s="92"/>
      <c r="CK1084" s="92"/>
      <c r="CL1084" s="92"/>
      <c r="CM1084" s="92"/>
      <c r="CN1084" s="92"/>
      <c r="CO1084" s="92"/>
      <c r="CP1084" s="92"/>
      <c r="CQ1084" s="92"/>
    </row>
    <row r="1085" spans="3:156" ht="14.25" customHeight="1" x14ac:dyDescent="0.35">
      <c r="D1085" s="346" t="s">
        <v>794</v>
      </c>
      <c r="E1085" s="346"/>
      <c r="F1085" s="346"/>
      <c r="G1085" s="346"/>
      <c r="H1085" s="346"/>
      <c r="I1085" s="346"/>
      <c r="J1085" s="346"/>
      <c r="K1085" s="346"/>
      <c r="L1085" s="346"/>
      <c r="M1085" s="346"/>
      <c r="N1085" s="346"/>
      <c r="O1085" s="346"/>
      <c r="P1085" s="346"/>
      <c r="Q1085" s="346"/>
      <c r="R1085" s="346"/>
      <c r="S1085" s="346"/>
      <c r="T1085" s="346"/>
      <c r="U1085" s="346"/>
      <c r="V1085" s="346"/>
      <c r="W1085" s="346"/>
      <c r="X1085" s="346"/>
      <c r="Y1085" s="346"/>
      <c r="Z1085" s="346"/>
      <c r="AA1085" s="346"/>
      <c r="AB1085" s="346"/>
      <c r="AC1085" s="346"/>
      <c r="AD1085" s="346"/>
      <c r="AE1085" s="346"/>
      <c r="AF1085" s="346"/>
      <c r="AG1085" s="346"/>
      <c r="AH1085" s="346"/>
      <c r="AI1085" s="346"/>
      <c r="AJ1085" s="346"/>
      <c r="AK1085" s="346"/>
      <c r="AL1085" s="346"/>
      <c r="AM1085" s="346"/>
      <c r="AN1085" s="346"/>
      <c r="AO1085" s="346"/>
      <c r="AP1085" s="346"/>
      <c r="AQ1085" s="346"/>
      <c r="AR1085" s="346"/>
      <c r="AS1085" s="346"/>
      <c r="AT1085" s="346"/>
      <c r="AU1085" s="346"/>
      <c r="AV1085" s="346"/>
      <c r="AW1085" s="346"/>
      <c r="AX1085" s="346"/>
      <c r="AY1085" s="346"/>
      <c r="AZ1085" s="346"/>
      <c r="BA1085" s="346"/>
      <c r="BB1085" s="346"/>
      <c r="BC1085" s="346"/>
      <c r="BD1085" s="346"/>
      <c r="BE1085" s="346"/>
      <c r="BF1085" s="346"/>
      <c r="BG1085" s="346"/>
      <c r="BH1085" s="346"/>
      <c r="BI1085" s="346"/>
      <c r="BJ1085" s="346"/>
      <c r="BK1085" s="346"/>
      <c r="BL1085" s="346"/>
      <c r="BM1085" s="346"/>
      <c r="BN1085" s="346"/>
      <c r="BO1085" s="346"/>
      <c r="BP1085" s="346"/>
      <c r="BQ1085" s="346"/>
      <c r="BR1085" s="346"/>
      <c r="BS1085" s="346"/>
      <c r="BT1085" s="346"/>
      <c r="BU1085" s="346"/>
      <c r="BV1085" s="346"/>
      <c r="BW1085" s="346"/>
      <c r="BX1085" s="346"/>
      <c r="BY1085" s="346"/>
      <c r="BZ1085" s="346"/>
      <c r="CA1085" s="346"/>
      <c r="CB1085" s="346"/>
      <c r="CC1085" s="346"/>
      <c r="CD1085" s="346"/>
      <c r="CE1085" s="346"/>
      <c r="CF1085" s="346"/>
      <c r="CG1085" s="346"/>
      <c r="CH1085" s="346"/>
      <c r="CI1085" s="346"/>
      <c r="CJ1085" s="346"/>
      <c r="CK1085" s="346"/>
      <c r="CL1085" s="346"/>
      <c r="CM1085" s="346"/>
      <c r="CN1085" s="346"/>
      <c r="CO1085" s="346"/>
      <c r="CP1085" s="346"/>
      <c r="CQ1085" s="346"/>
    </row>
    <row r="1086" spans="3:156" ht="14.25" customHeight="1" x14ac:dyDescent="0.35">
      <c r="D1086" s="346"/>
      <c r="E1086" s="346"/>
      <c r="F1086" s="346"/>
      <c r="G1086" s="346"/>
      <c r="H1086" s="346"/>
      <c r="I1086" s="346"/>
      <c r="J1086" s="346"/>
      <c r="K1086" s="346"/>
      <c r="L1086" s="346"/>
      <c r="M1086" s="346"/>
      <c r="N1086" s="346"/>
      <c r="O1086" s="346"/>
      <c r="P1086" s="346"/>
      <c r="Q1086" s="346"/>
      <c r="R1086" s="346"/>
      <c r="S1086" s="346"/>
      <c r="T1086" s="346"/>
      <c r="U1086" s="346"/>
      <c r="V1086" s="346"/>
      <c r="W1086" s="346"/>
      <c r="X1086" s="346"/>
      <c r="Y1086" s="346"/>
      <c r="Z1086" s="346"/>
      <c r="AA1086" s="346"/>
      <c r="AB1086" s="346"/>
      <c r="AC1086" s="346"/>
      <c r="AD1086" s="346"/>
      <c r="AE1086" s="346"/>
      <c r="AF1086" s="346"/>
      <c r="AG1086" s="346"/>
      <c r="AH1086" s="346"/>
      <c r="AI1086" s="346"/>
      <c r="AJ1086" s="346"/>
      <c r="AK1086" s="346"/>
      <c r="AL1086" s="346"/>
      <c r="AM1086" s="346"/>
      <c r="AN1086" s="346"/>
      <c r="AO1086" s="346"/>
      <c r="AP1086" s="346"/>
      <c r="AQ1086" s="346"/>
      <c r="AR1086" s="346"/>
      <c r="AS1086" s="346"/>
      <c r="AT1086" s="346"/>
      <c r="AU1086" s="346"/>
      <c r="AV1086" s="346"/>
      <c r="AW1086" s="346"/>
      <c r="AX1086" s="346"/>
      <c r="AY1086" s="346"/>
      <c r="AZ1086" s="346"/>
      <c r="BA1086" s="346"/>
      <c r="BB1086" s="346"/>
      <c r="BC1086" s="346"/>
      <c r="BD1086" s="346"/>
      <c r="BE1086" s="346"/>
      <c r="BF1086" s="346"/>
      <c r="BG1086" s="346"/>
      <c r="BH1086" s="346"/>
      <c r="BI1086" s="346"/>
      <c r="BJ1086" s="346"/>
      <c r="BK1086" s="346"/>
      <c r="BL1086" s="346"/>
      <c r="BM1086" s="346"/>
      <c r="BN1086" s="346"/>
      <c r="BO1086" s="346"/>
      <c r="BP1086" s="346"/>
      <c r="BQ1086" s="346"/>
      <c r="BR1086" s="346"/>
      <c r="BS1086" s="346"/>
      <c r="BT1086" s="346"/>
      <c r="BU1086" s="346"/>
      <c r="BV1086" s="346"/>
      <c r="BW1086" s="346"/>
      <c r="BX1086" s="346"/>
      <c r="BY1086" s="346"/>
      <c r="BZ1086" s="346"/>
      <c r="CA1086" s="346"/>
      <c r="CB1086" s="346"/>
      <c r="CC1086" s="346"/>
      <c r="CD1086" s="346"/>
      <c r="CE1086" s="346"/>
      <c r="CF1086" s="346"/>
      <c r="CG1086" s="346"/>
      <c r="CH1086" s="346"/>
      <c r="CI1086" s="346"/>
      <c r="CJ1086" s="346"/>
      <c r="CK1086" s="346"/>
      <c r="CL1086" s="346"/>
      <c r="CM1086" s="346"/>
      <c r="CN1086" s="346"/>
      <c r="CO1086" s="346"/>
      <c r="CP1086" s="346"/>
      <c r="CQ1086" s="346"/>
    </row>
    <row r="1087" spans="3:156" ht="14.25" customHeight="1" x14ac:dyDescent="0.35">
      <c r="C1087" s="139"/>
      <c r="D1087" s="139"/>
      <c r="E1087" s="139"/>
      <c r="F1087" s="139"/>
      <c r="G1087" s="139"/>
      <c r="H1087" s="139"/>
      <c r="I1087" s="139"/>
      <c r="J1087" s="139"/>
      <c r="K1087" s="139"/>
      <c r="L1087" s="139"/>
      <c r="M1087" s="139"/>
      <c r="N1087" s="139"/>
      <c r="O1087" s="139"/>
      <c r="P1087" s="139"/>
      <c r="Q1087" s="139"/>
      <c r="R1087" s="139"/>
      <c r="S1087" s="139"/>
      <c r="T1087" s="139"/>
      <c r="U1087" s="139"/>
      <c r="V1087" s="139"/>
      <c r="W1087" s="139"/>
      <c r="X1087" s="139"/>
      <c r="Y1087" s="139"/>
      <c r="Z1087" s="139"/>
      <c r="AA1087" s="139"/>
      <c r="AB1087" s="139"/>
      <c r="AC1087" s="139"/>
      <c r="AD1087" s="139"/>
      <c r="AE1087" s="139"/>
      <c r="AF1087" s="139"/>
      <c r="AG1087" s="139"/>
      <c r="AH1087" s="139"/>
      <c r="AI1087" s="139"/>
      <c r="AJ1087" s="139"/>
      <c r="AK1087" s="139"/>
      <c r="AL1087" s="139"/>
      <c r="AM1087" s="139"/>
      <c r="AN1087" s="139"/>
      <c r="AO1087" s="139"/>
      <c r="AP1087" s="139"/>
      <c r="AQ1087" s="139"/>
      <c r="AR1087" s="139"/>
      <c r="AS1087" s="139"/>
      <c r="AT1087" s="139"/>
      <c r="AU1087" s="139"/>
      <c r="AV1087" s="139"/>
      <c r="AW1087" s="139"/>
      <c r="AX1087" s="139"/>
      <c r="AY1087" s="139"/>
      <c r="AZ1087" s="139"/>
      <c r="BA1087" s="139"/>
      <c r="BB1087" s="139"/>
      <c r="BC1087" s="139"/>
      <c r="BD1087" s="139"/>
      <c r="BE1087" s="139"/>
      <c r="BF1087" s="139"/>
      <c r="BG1087" s="139"/>
      <c r="BH1087" s="139"/>
      <c r="BI1087" s="139"/>
      <c r="BJ1087" s="139"/>
      <c r="BK1087" s="139"/>
      <c r="BL1087" s="139"/>
      <c r="BM1087" s="139"/>
      <c r="BN1087" s="139"/>
      <c r="BO1087" s="139"/>
      <c r="BP1087" s="139"/>
      <c r="BQ1087" s="139"/>
      <c r="BR1087" s="139"/>
      <c r="BS1087" s="139"/>
      <c r="BT1087" s="139"/>
      <c r="BU1087" s="139"/>
      <c r="BV1087" s="139"/>
      <c r="BW1087" s="139"/>
      <c r="BX1087" s="139"/>
      <c r="BY1087" s="139"/>
      <c r="BZ1087" s="139"/>
      <c r="CA1087" s="139"/>
      <c r="CB1087" s="139"/>
      <c r="CC1087" s="139"/>
      <c r="CD1087" s="139"/>
      <c r="CE1087" s="139"/>
      <c r="CF1087" s="139"/>
      <c r="CG1087" s="139"/>
      <c r="CH1087" s="139"/>
      <c r="CI1087" s="139"/>
      <c r="CJ1087" s="139"/>
      <c r="CK1087" s="139"/>
      <c r="CL1087" s="139"/>
      <c r="CM1087" s="139"/>
      <c r="CN1087" s="139"/>
      <c r="CO1087" s="139"/>
      <c r="CP1087" s="139"/>
      <c r="CR1087" s="111"/>
      <c r="EM1087" s="343" t="s">
        <v>795</v>
      </c>
      <c r="EN1087" s="343"/>
      <c r="EO1087" s="343"/>
      <c r="EP1087" s="343"/>
      <c r="EQ1087" s="343"/>
      <c r="ER1087" s="343"/>
      <c r="ET1087" s="343" t="s">
        <v>796</v>
      </c>
      <c r="EU1087" s="343"/>
      <c r="EV1087" s="343"/>
      <c r="EW1087" s="343"/>
      <c r="EX1087" s="343"/>
      <c r="EY1087" s="343"/>
      <c r="EZ1087" s="343"/>
    </row>
    <row r="1088" spans="3:156" ht="14.25" customHeight="1" x14ac:dyDescent="0.35">
      <c r="C1088" s="344" t="s">
        <v>923</v>
      </c>
      <c r="D1088" s="344"/>
      <c r="E1088" s="344"/>
      <c r="F1088" s="344"/>
      <c r="G1088" s="344"/>
      <c r="H1088" s="344"/>
      <c r="I1088" s="344"/>
      <c r="J1088" s="344"/>
      <c r="K1088" s="344"/>
      <c r="L1088" s="344"/>
      <c r="M1088" s="344"/>
      <c r="N1088" s="344"/>
      <c r="O1088" s="344"/>
      <c r="P1088" s="344"/>
      <c r="Q1088" s="344"/>
      <c r="R1088" s="344"/>
      <c r="S1088" s="344"/>
      <c r="T1088" s="344"/>
      <c r="U1088" s="344"/>
      <c r="V1088" s="344"/>
      <c r="W1088" s="344"/>
      <c r="X1088" s="344"/>
      <c r="Y1088" s="344"/>
      <c r="Z1088" s="344"/>
      <c r="AA1088" s="344"/>
      <c r="AB1088" s="344"/>
      <c r="AC1088" s="140"/>
      <c r="AD1088" s="140"/>
      <c r="AE1088" s="140"/>
      <c r="AF1088" s="140"/>
      <c r="AG1088" s="140"/>
      <c r="AH1088" s="140"/>
      <c r="AI1088" s="140"/>
      <c r="AJ1088" s="140"/>
      <c r="AK1088" s="140"/>
      <c r="AL1088" s="140"/>
      <c r="AM1088" s="140"/>
      <c r="AN1088" s="140"/>
      <c r="AO1088" s="140"/>
      <c r="AP1088" s="140"/>
      <c r="AQ1088" s="140"/>
      <c r="AR1088" s="140"/>
      <c r="AS1088" s="140"/>
      <c r="AT1088" s="140"/>
      <c r="AU1088" s="140"/>
      <c r="AV1088" s="140"/>
      <c r="AW1088" s="140"/>
      <c r="AX1088" s="140"/>
      <c r="AY1088" s="140"/>
      <c r="AZ1088" s="140"/>
      <c r="BA1088" s="140"/>
      <c r="BB1088" s="140"/>
      <c r="BC1088" s="139"/>
      <c r="BD1088" s="139"/>
      <c r="CB1088" s="140"/>
      <c r="CC1088" s="140"/>
      <c r="CD1088" s="140"/>
      <c r="CE1088" s="140"/>
      <c r="CF1088" s="140"/>
      <c r="CG1088" s="140"/>
      <c r="CH1088" s="140"/>
      <c r="CI1088" s="140"/>
      <c r="CJ1088" s="140"/>
      <c r="CK1088" s="140"/>
      <c r="CL1088" s="140"/>
      <c r="CM1088" s="140"/>
      <c r="CN1088" s="140"/>
      <c r="CO1088" s="140"/>
      <c r="CP1088" s="140"/>
      <c r="CQ1088" s="140"/>
      <c r="CR1088" s="140"/>
      <c r="EM1088" s="142" t="s">
        <v>797</v>
      </c>
      <c r="EN1088" s="142" t="s">
        <v>798</v>
      </c>
      <c r="EO1088" s="142" t="s">
        <v>799</v>
      </c>
      <c r="EP1088" s="142" t="s">
        <v>800</v>
      </c>
      <c r="EQ1088" s="142" t="s">
        <v>801</v>
      </c>
      <c r="ER1088" s="142"/>
      <c r="ET1088" s="142" t="s">
        <v>802</v>
      </c>
      <c r="EU1088" s="142" t="s">
        <v>803</v>
      </c>
      <c r="EV1088" s="142" t="s">
        <v>804</v>
      </c>
      <c r="EW1088" s="142" t="s">
        <v>805</v>
      </c>
      <c r="EX1088" s="142" t="s">
        <v>806</v>
      </c>
      <c r="EY1088" s="142" t="s">
        <v>807</v>
      </c>
      <c r="EZ1088" s="143" t="s">
        <v>808</v>
      </c>
    </row>
    <row r="1089" spans="3:156" ht="14.25" customHeight="1" x14ac:dyDescent="0.35">
      <c r="C1089" s="344"/>
      <c r="D1089" s="344"/>
      <c r="E1089" s="344"/>
      <c r="F1089" s="344"/>
      <c r="G1089" s="344"/>
      <c r="H1089" s="344"/>
      <c r="I1089" s="344"/>
      <c r="J1089" s="344"/>
      <c r="K1089" s="344"/>
      <c r="L1089" s="344"/>
      <c r="M1089" s="344"/>
      <c r="N1089" s="344"/>
      <c r="O1089" s="344"/>
      <c r="P1089" s="344"/>
      <c r="Q1089" s="344"/>
      <c r="R1089" s="344"/>
      <c r="S1089" s="344"/>
      <c r="T1089" s="344"/>
      <c r="U1089" s="344"/>
      <c r="V1089" s="344"/>
      <c r="W1089" s="139"/>
      <c r="X1089" s="139"/>
      <c r="Y1089" s="139"/>
      <c r="Z1089" s="139"/>
      <c r="AA1089" s="139"/>
      <c r="AB1089" s="139"/>
      <c r="AC1089" s="139"/>
      <c r="AD1089" s="139"/>
      <c r="AE1089" s="139"/>
      <c r="AF1089" s="139"/>
      <c r="AG1089" s="139"/>
      <c r="AH1089" s="139"/>
      <c r="AI1089" s="139"/>
      <c r="AJ1089" s="139"/>
      <c r="AK1089" s="139"/>
      <c r="AL1089" s="139"/>
      <c r="AM1089" s="139"/>
      <c r="AN1089" s="139"/>
      <c r="AO1089" s="139"/>
      <c r="AP1089" s="139"/>
      <c r="AQ1089" s="139"/>
      <c r="AR1089" s="139"/>
      <c r="AS1089" s="139"/>
      <c r="AT1089" s="139"/>
      <c r="AU1089" s="139"/>
      <c r="AV1089" s="139"/>
      <c r="AW1089" s="139"/>
      <c r="AX1089" s="139"/>
      <c r="AY1089" s="139"/>
      <c r="AZ1089" s="139"/>
      <c r="BA1089" s="139"/>
      <c r="BB1089" s="139"/>
      <c r="BC1089" s="139"/>
      <c r="BD1089" s="139"/>
      <c r="BE1089" s="139"/>
      <c r="BF1089" s="139"/>
      <c r="BG1089" s="139"/>
      <c r="BH1089" s="139"/>
      <c r="BI1089" s="139"/>
      <c r="BJ1089" s="139"/>
      <c r="BK1089" s="139"/>
      <c r="BL1089" s="139"/>
      <c r="BM1089" s="139"/>
      <c r="BN1089" s="139"/>
      <c r="BO1089" s="139"/>
      <c r="BP1089" s="139"/>
      <c r="BQ1089" s="139"/>
      <c r="BR1089" s="139"/>
      <c r="BS1089" s="139"/>
      <c r="BT1089" s="139"/>
      <c r="BU1089" s="139"/>
      <c r="BV1089" s="139"/>
      <c r="BW1089" s="139"/>
      <c r="BX1089" s="139"/>
      <c r="BY1089" s="139"/>
      <c r="BZ1089" s="139"/>
      <c r="CA1089" s="139"/>
      <c r="CB1089" s="139"/>
      <c r="CC1089" s="139"/>
      <c r="CD1089" s="139"/>
      <c r="CE1089" s="139"/>
      <c r="CF1089" s="139"/>
      <c r="CG1089" s="139"/>
      <c r="CH1089" s="139"/>
      <c r="CI1089" s="139"/>
      <c r="CJ1089" s="139"/>
      <c r="CK1089" s="139"/>
      <c r="CL1089" s="139"/>
      <c r="CM1089" s="139"/>
      <c r="CN1089" s="139"/>
      <c r="CO1089" s="139"/>
      <c r="CP1089" s="139"/>
      <c r="CR1089" s="111"/>
      <c r="EM1089" s="144">
        <v>38.1</v>
      </c>
      <c r="EN1089" s="144">
        <v>69.8</v>
      </c>
      <c r="EO1089" s="144">
        <v>42.1</v>
      </c>
      <c r="EP1089" s="144">
        <v>66.7</v>
      </c>
      <c r="EQ1089" s="144">
        <v>54.2</v>
      </c>
      <c r="ER1089" s="144"/>
      <c r="ET1089" s="144">
        <v>99.63</v>
      </c>
      <c r="EU1089" s="144">
        <v>65.39</v>
      </c>
      <c r="EV1089" s="144">
        <v>96.96</v>
      </c>
      <c r="EW1089" s="144">
        <v>80.010000000000005</v>
      </c>
      <c r="EX1089" s="144">
        <v>68.73</v>
      </c>
      <c r="EY1089" s="144">
        <v>91.29</v>
      </c>
      <c r="EZ1089" s="144">
        <v>85.5</v>
      </c>
    </row>
    <row r="1090" spans="3:156" ht="14.25" customHeight="1" x14ac:dyDescent="0.35">
      <c r="C1090" s="345" t="s">
        <v>809</v>
      </c>
      <c r="D1090" s="345"/>
      <c r="E1090" s="345"/>
      <c r="F1090" s="345"/>
      <c r="G1090" s="345"/>
      <c r="H1090" s="345"/>
      <c r="I1090" s="345"/>
      <c r="J1090" s="345"/>
      <c r="K1090" s="345"/>
      <c r="L1090" s="141"/>
      <c r="M1090" s="141"/>
      <c r="N1090" s="141"/>
      <c r="O1090" s="141"/>
      <c r="P1090" s="141"/>
      <c r="Q1090" s="141"/>
      <c r="R1090" s="141"/>
      <c r="S1090" s="141"/>
      <c r="T1090" s="141"/>
      <c r="U1090" s="141"/>
      <c r="V1090" s="141"/>
      <c r="W1090" s="139"/>
      <c r="X1090" s="139"/>
      <c r="Y1090" s="139"/>
      <c r="Z1090" s="139"/>
      <c r="AA1090" s="139"/>
      <c r="AB1090" s="139"/>
      <c r="AC1090" s="139"/>
      <c r="AD1090" s="139"/>
      <c r="AE1090" s="139"/>
      <c r="AF1090" s="139"/>
      <c r="AG1090" s="139"/>
      <c r="AH1090" s="145" t="s">
        <v>810</v>
      </c>
      <c r="AI1090" s="145"/>
      <c r="AJ1090" s="145"/>
      <c r="AK1090" s="145"/>
      <c r="AL1090" s="145"/>
      <c r="AM1090" s="145"/>
      <c r="AN1090" s="145"/>
      <c r="AO1090" s="145"/>
      <c r="AP1090" s="145"/>
      <c r="AQ1090" s="111"/>
      <c r="AR1090" s="139"/>
      <c r="AS1090" s="139"/>
      <c r="AT1090" s="139"/>
      <c r="AU1090" s="139"/>
      <c r="AV1090" s="139"/>
      <c r="AW1090" s="139"/>
      <c r="AX1090" s="139"/>
      <c r="AY1090" s="139"/>
      <c r="AZ1090" s="139"/>
      <c r="BA1090" s="139"/>
      <c r="BB1090" s="139"/>
      <c r="BC1090" s="139"/>
      <c r="BD1090" s="139"/>
      <c r="BE1090" s="139"/>
      <c r="BF1090" s="139"/>
      <c r="BG1090" s="139"/>
      <c r="BH1090" s="139"/>
      <c r="BI1090" s="139"/>
      <c r="BJ1090" s="139"/>
      <c r="BK1090" s="139"/>
      <c r="BL1090" s="139"/>
      <c r="BM1090" s="139"/>
      <c r="BN1090" s="139"/>
      <c r="BO1090" s="139"/>
      <c r="BP1090" s="139"/>
      <c r="BQ1090" s="139"/>
      <c r="BR1090" s="139"/>
      <c r="BS1090" s="345" t="s">
        <v>811</v>
      </c>
      <c r="BT1090" s="345"/>
      <c r="BU1090" s="345"/>
      <c r="BV1090" s="345"/>
      <c r="BW1090" s="345"/>
      <c r="BX1090" s="345"/>
      <c r="BY1090" s="345"/>
      <c r="BZ1090" s="345"/>
      <c r="CA1090" s="345"/>
      <c r="CB1090" s="139"/>
      <c r="CC1090" s="139"/>
      <c r="CD1090" s="139"/>
      <c r="CE1090" s="139"/>
      <c r="CF1090" s="139"/>
      <c r="CG1090" s="139"/>
      <c r="CH1090" s="139"/>
      <c r="CI1090" s="139"/>
      <c r="CJ1090" s="139"/>
      <c r="CK1090" s="139"/>
      <c r="CL1090" s="139"/>
      <c r="CM1090" s="139"/>
      <c r="CN1090" s="139"/>
      <c r="CO1090" s="139"/>
      <c r="CP1090" s="139"/>
      <c r="CR1090" s="111"/>
      <c r="EM1090" s="146"/>
      <c r="EN1090" s="146"/>
      <c r="EO1090" s="146"/>
      <c r="EP1090" s="146"/>
      <c r="EQ1090" s="146"/>
      <c r="ER1090" s="146"/>
      <c r="ET1090" s="146"/>
      <c r="EU1090" s="146"/>
      <c r="EV1090" s="146"/>
      <c r="EW1090" s="146"/>
      <c r="EX1090" s="146"/>
      <c r="EY1090" s="146"/>
      <c r="EZ1090" s="146"/>
    </row>
    <row r="1091" spans="3:156" ht="14.25" customHeight="1" x14ac:dyDescent="0.35">
      <c r="C1091" s="139"/>
      <c r="D1091" s="139"/>
      <c r="E1091" s="139"/>
      <c r="F1091" s="139"/>
      <c r="G1091" s="139"/>
      <c r="H1091" s="139"/>
      <c r="I1091" s="139"/>
      <c r="J1091" s="139"/>
      <c r="K1091" s="139"/>
      <c r="L1091" s="139"/>
      <c r="M1091" s="139"/>
      <c r="N1091" s="139"/>
      <c r="O1091" s="139"/>
      <c r="P1091" s="139"/>
      <c r="Q1091" s="139"/>
      <c r="R1091" s="139"/>
      <c r="S1091" s="139"/>
      <c r="T1091" s="139"/>
      <c r="U1091" s="139"/>
      <c r="V1091" s="139"/>
      <c r="W1091" s="139"/>
      <c r="X1091" s="139"/>
      <c r="Y1091" s="139"/>
      <c r="Z1091" s="139"/>
      <c r="AA1091" s="139"/>
      <c r="AB1091" s="139"/>
      <c r="AC1091" s="139"/>
      <c r="AD1091" s="139"/>
      <c r="AE1091" s="139"/>
      <c r="AF1091" s="139"/>
      <c r="AG1091" s="139"/>
      <c r="AH1091" s="139"/>
      <c r="AI1091" s="139"/>
      <c r="AJ1091" s="139"/>
      <c r="AK1091" s="139"/>
      <c r="AL1091" s="139"/>
      <c r="AM1091" s="139"/>
      <c r="AN1091" s="139"/>
      <c r="AO1091" s="139"/>
      <c r="AP1091" s="139"/>
      <c r="AQ1091" s="139"/>
      <c r="AR1091" s="139"/>
      <c r="AS1091" s="139"/>
      <c r="AT1091" s="139"/>
      <c r="AU1091" s="139"/>
      <c r="AV1091" s="139"/>
      <c r="AW1091" s="139"/>
      <c r="AX1091" s="139"/>
      <c r="AY1091" s="139"/>
      <c r="AZ1091" s="139"/>
      <c r="BA1091" s="139"/>
      <c r="BB1091" s="139"/>
      <c r="BC1091" s="139"/>
      <c r="BD1091" s="139"/>
      <c r="BE1091" s="139"/>
      <c r="BF1091" s="139"/>
      <c r="BG1091" s="139"/>
      <c r="BH1091" s="139"/>
      <c r="BI1091" s="139"/>
      <c r="BJ1091" s="139"/>
      <c r="BK1091" s="139"/>
      <c r="BL1091" s="139"/>
      <c r="BM1091" s="139"/>
      <c r="BN1091" s="139"/>
      <c r="BO1091" s="139"/>
      <c r="BP1091" s="139"/>
      <c r="BQ1091" s="139"/>
      <c r="BR1091" s="139"/>
      <c r="BS1091" s="139"/>
      <c r="BT1091" s="139"/>
      <c r="BU1091" s="139"/>
      <c r="BV1091" s="139"/>
      <c r="BW1091" s="139"/>
      <c r="BX1091" s="139"/>
      <c r="BY1091" s="139"/>
      <c r="BZ1091" s="139"/>
      <c r="CA1091" s="139"/>
      <c r="CB1091" s="139"/>
      <c r="CC1091" s="139"/>
      <c r="CD1091" s="139"/>
      <c r="CE1091" s="139"/>
      <c r="CF1091" s="139"/>
      <c r="CG1091" s="139"/>
      <c r="CH1091" s="139"/>
      <c r="CI1091" s="139"/>
      <c r="CJ1091" s="139"/>
      <c r="CK1091" s="139"/>
      <c r="CL1091" s="139"/>
      <c r="CM1091" s="139"/>
      <c r="CN1091" s="139"/>
      <c r="CO1091" s="139"/>
      <c r="CP1091" s="139"/>
      <c r="CR1091" s="111"/>
      <c r="EM1091" s="146"/>
      <c r="EN1091" s="146"/>
      <c r="EO1091" s="146"/>
      <c r="EP1091" s="146"/>
      <c r="EQ1091" s="146"/>
      <c r="ER1091" s="146"/>
      <c r="ET1091" s="146"/>
      <c r="EU1091" s="146"/>
      <c r="EV1091" s="146"/>
      <c r="EW1091" s="146"/>
      <c r="EX1091" s="146"/>
    </row>
    <row r="1092" spans="3:156" ht="14.25" customHeight="1" x14ac:dyDescent="0.35">
      <c r="C1092" s="139"/>
      <c r="D1092" s="139"/>
      <c r="E1092" s="139"/>
      <c r="F1092" s="139"/>
      <c r="G1092" s="139"/>
      <c r="H1092" s="139"/>
      <c r="I1092" s="139"/>
      <c r="J1092" s="139"/>
      <c r="K1092" s="139"/>
      <c r="L1092" s="139"/>
      <c r="M1092" s="139"/>
      <c r="N1092" s="139"/>
      <c r="O1092" s="139"/>
      <c r="P1092" s="139"/>
      <c r="Q1092" s="139"/>
      <c r="R1092" s="139"/>
      <c r="S1092" s="139"/>
      <c r="T1092" s="139"/>
      <c r="U1092" s="139"/>
      <c r="V1092" s="139"/>
      <c r="W1092" s="139"/>
      <c r="X1092" s="139"/>
      <c r="Y1092" s="139"/>
      <c r="Z1092" s="139"/>
      <c r="AA1092" s="139"/>
      <c r="AB1092" s="139"/>
      <c r="AC1092" s="139"/>
      <c r="AD1092" s="139"/>
      <c r="AE1092" s="139"/>
      <c r="AF1092" s="139"/>
      <c r="AG1092" s="139"/>
      <c r="AH1092" s="139"/>
      <c r="AI1092" s="139"/>
      <c r="AJ1092" s="139"/>
      <c r="AK1092" s="139"/>
      <c r="AL1092" s="139"/>
      <c r="AM1092" s="139"/>
      <c r="AN1092" s="139"/>
      <c r="AO1092" s="139"/>
      <c r="AP1092" s="139"/>
      <c r="AQ1092" s="139"/>
      <c r="AR1092" s="139"/>
      <c r="AS1092" s="139"/>
      <c r="AT1092" s="139"/>
      <c r="AU1092" s="139"/>
      <c r="AV1092" s="139"/>
      <c r="AW1092" s="139"/>
      <c r="AX1092" s="139"/>
      <c r="AY1092" s="139"/>
      <c r="AZ1092" s="139"/>
      <c r="BA1092" s="139"/>
      <c r="BB1092" s="139"/>
      <c r="BC1092" s="139"/>
      <c r="BD1092" s="139"/>
      <c r="BE1092" s="139"/>
      <c r="BF1092" s="139"/>
      <c r="BG1092" s="139"/>
      <c r="BH1092" s="139"/>
      <c r="BI1092" s="139"/>
      <c r="BJ1092" s="139"/>
      <c r="BK1092" s="139"/>
      <c r="BL1092" s="139"/>
      <c r="BM1092" s="139"/>
      <c r="BN1092" s="139"/>
      <c r="BO1092" s="139"/>
      <c r="BP1092" s="139"/>
      <c r="BQ1092" s="139"/>
      <c r="BR1092" s="139"/>
      <c r="BS1092" s="139"/>
      <c r="BT1092" s="139"/>
      <c r="BU1092" s="139"/>
      <c r="BV1092" s="139"/>
      <c r="BW1092" s="139"/>
      <c r="BX1092" s="139"/>
      <c r="BY1092" s="139"/>
      <c r="BZ1092" s="139"/>
      <c r="CA1092" s="139"/>
      <c r="CB1092" s="139"/>
      <c r="CC1092" s="139"/>
      <c r="CD1092" s="139"/>
      <c r="CE1092" s="139"/>
      <c r="CF1092" s="139"/>
      <c r="CG1092" s="139"/>
      <c r="CH1092" s="139"/>
      <c r="CI1092" s="139"/>
      <c r="CJ1092" s="139"/>
      <c r="CK1092" s="139"/>
      <c r="CL1092" s="139"/>
      <c r="CM1092" s="139"/>
      <c r="CN1092" s="139"/>
      <c r="CO1092" s="139"/>
      <c r="CP1092" s="139"/>
      <c r="CR1092" s="111"/>
      <c r="EM1092" s="146"/>
      <c r="EN1092" s="146"/>
      <c r="EO1092" s="146"/>
      <c r="EP1092" s="146"/>
      <c r="EQ1092" s="146"/>
      <c r="ER1092" s="146"/>
      <c r="ET1092" s="146"/>
      <c r="EU1092" s="146"/>
      <c r="EV1092" s="146"/>
      <c r="EW1092" s="146"/>
      <c r="EX1092" s="146"/>
    </row>
    <row r="1093" spans="3:156" ht="14.25" customHeight="1" x14ac:dyDescent="0.35">
      <c r="C1093" s="139"/>
      <c r="D1093" s="139"/>
      <c r="E1093" s="139"/>
      <c r="F1093" s="139"/>
      <c r="G1093" s="139"/>
      <c r="H1093" s="139"/>
      <c r="I1093" s="139"/>
      <c r="J1093" s="139"/>
      <c r="K1093" s="139"/>
      <c r="L1093" s="139"/>
      <c r="M1093" s="139"/>
      <c r="N1093" s="139"/>
      <c r="O1093" s="139"/>
      <c r="P1093" s="139"/>
      <c r="Q1093" s="139"/>
      <c r="R1093" s="139"/>
      <c r="S1093" s="139"/>
      <c r="T1093" s="139"/>
      <c r="U1093" s="139"/>
      <c r="V1093" s="139"/>
      <c r="W1093" s="139"/>
      <c r="X1093" s="139"/>
      <c r="Y1093" s="139"/>
      <c r="Z1093" s="139"/>
      <c r="AA1093" s="139"/>
      <c r="AB1093" s="139"/>
      <c r="AC1093" s="139"/>
      <c r="AD1093" s="139"/>
      <c r="AE1093" s="139"/>
      <c r="AF1093" s="139"/>
      <c r="AG1093" s="139"/>
      <c r="AH1093" s="139"/>
      <c r="AI1093" s="139"/>
      <c r="AJ1093" s="139"/>
      <c r="AK1093" s="139"/>
      <c r="AL1093" s="139"/>
      <c r="AM1093" s="139"/>
      <c r="AN1093" s="139"/>
      <c r="AO1093" s="139"/>
      <c r="AP1093" s="139"/>
      <c r="AQ1093" s="139"/>
      <c r="AR1093" s="139"/>
      <c r="AS1093" s="139"/>
      <c r="AT1093" s="139"/>
      <c r="AU1093" s="139"/>
      <c r="AV1093" s="139"/>
      <c r="AW1093" s="139"/>
      <c r="AX1093" s="139"/>
      <c r="AY1093" s="139"/>
      <c r="AZ1093" s="139"/>
      <c r="BA1093" s="139"/>
      <c r="BB1093" s="139"/>
      <c r="BC1093" s="139"/>
      <c r="BD1093" s="139"/>
      <c r="BE1093" s="139"/>
      <c r="BF1093" s="139"/>
      <c r="BG1093" s="139"/>
      <c r="BH1093" s="139"/>
      <c r="BI1093" s="139"/>
      <c r="BJ1093" s="139"/>
      <c r="BK1093" s="139"/>
      <c r="BL1093" s="139"/>
      <c r="BM1093" s="139"/>
      <c r="BN1093" s="139"/>
      <c r="BO1093" s="139"/>
      <c r="BP1093" s="139"/>
      <c r="BQ1093" s="139"/>
      <c r="BR1093" s="139"/>
      <c r="BS1093" s="139"/>
      <c r="BT1093" s="139"/>
      <c r="BU1093" s="139"/>
      <c r="BV1093" s="139"/>
      <c r="BW1093" s="139"/>
      <c r="BX1093" s="139"/>
      <c r="BY1093" s="139"/>
      <c r="BZ1093" s="139"/>
      <c r="CA1093" s="139"/>
      <c r="CB1093" s="139"/>
      <c r="CC1093" s="139"/>
      <c r="CD1093" s="139"/>
      <c r="CE1093" s="139"/>
      <c r="CF1093" s="139"/>
      <c r="CG1093" s="139"/>
      <c r="CH1093" s="139"/>
      <c r="CI1093" s="139"/>
      <c r="CJ1093" s="139"/>
      <c r="CK1093" s="139"/>
      <c r="CL1093" s="139"/>
      <c r="CM1093" s="139"/>
      <c r="CN1093" s="139"/>
      <c r="CO1093" s="139"/>
      <c r="CP1093" s="139"/>
      <c r="CR1093" s="111"/>
      <c r="EM1093" s="146"/>
      <c r="EN1093" s="146"/>
      <c r="EO1093" s="146"/>
      <c r="EP1093" s="146"/>
      <c r="EQ1093" s="146"/>
      <c r="ER1093" s="146"/>
      <c r="ET1093" s="146"/>
      <c r="EU1093" s="146"/>
      <c r="EV1093" s="146"/>
      <c r="EW1093" s="146"/>
      <c r="EX1093" s="146"/>
    </row>
    <row r="1094" spans="3:156" ht="14.25" customHeight="1" x14ac:dyDescent="0.35">
      <c r="C1094" s="139"/>
      <c r="D1094" s="139"/>
      <c r="E1094" s="139"/>
      <c r="F1094" s="139"/>
      <c r="G1094" s="139"/>
      <c r="H1094" s="139"/>
      <c r="I1094" s="139"/>
      <c r="J1094" s="139"/>
      <c r="K1094" s="139"/>
      <c r="L1094" s="139"/>
      <c r="M1094" s="139"/>
      <c r="N1094" s="139"/>
      <c r="O1094" s="139"/>
      <c r="P1094" s="139"/>
      <c r="Q1094" s="139"/>
      <c r="R1094" s="139"/>
      <c r="S1094" s="139"/>
      <c r="T1094" s="139"/>
      <c r="U1094" s="139"/>
      <c r="V1094" s="139"/>
      <c r="W1094" s="139"/>
      <c r="X1094" s="139"/>
      <c r="Y1094" s="139"/>
      <c r="Z1094" s="139"/>
      <c r="AA1094" s="139"/>
      <c r="AB1094" s="139"/>
      <c r="AC1094" s="139"/>
      <c r="AD1094" s="139"/>
      <c r="AE1094" s="139"/>
      <c r="AF1094" s="139"/>
      <c r="AG1094" s="139"/>
      <c r="AH1094" s="139"/>
      <c r="AI1094" s="139"/>
      <c r="AJ1094" s="139"/>
      <c r="AK1094" s="139"/>
      <c r="AL1094" s="139"/>
      <c r="AM1094" s="139"/>
      <c r="AN1094" s="139"/>
      <c r="AO1094" s="139"/>
      <c r="AP1094" s="139"/>
      <c r="AQ1094" s="139"/>
      <c r="AR1094" s="139"/>
      <c r="AS1094" s="139"/>
      <c r="AT1094" s="139"/>
      <c r="AU1094" s="139"/>
      <c r="AV1094" s="139"/>
      <c r="AW1094" s="139"/>
      <c r="AX1094" s="139"/>
      <c r="AY1094" s="139"/>
      <c r="AZ1094" s="139"/>
      <c r="BA1094" s="139"/>
      <c r="BB1094" s="139"/>
      <c r="BC1094" s="139"/>
      <c r="BD1094" s="139"/>
      <c r="BE1094" s="139"/>
      <c r="BF1094" s="139"/>
      <c r="BG1094" s="139"/>
      <c r="BH1094" s="139"/>
      <c r="BI1094" s="139"/>
      <c r="BJ1094" s="139"/>
      <c r="BK1094" s="139"/>
      <c r="BL1094" s="139"/>
      <c r="BM1094" s="139"/>
      <c r="BN1094" s="139"/>
      <c r="BO1094" s="139"/>
      <c r="BP1094" s="139"/>
      <c r="BQ1094" s="139"/>
      <c r="BR1094" s="139"/>
      <c r="BS1094" s="139"/>
      <c r="BT1094" s="139"/>
      <c r="BU1094" s="139"/>
      <c r="BV1094" s="139"/>
      <c r="BW1094" s="139"/>
      <c r="BX1094" s="139"/>
      <c r="BY1094" s="139"/>
      <c r="BZ1094" s="139"/>
      <c r="CA1094" s="139"/>
      <c r="CB1094" s="139"/>
      <c r="CC1094" s="139"/>
      <c r="CD1094" s="139"/>
      <c r="CE1094" s="139"/>
      <c r="CF1094" s="139"/>
      <c r="CG1094" s="139"/>
      <c r="CH1094" s="139"/>
      <c r="CI1094" s="139"/>
      <c r="CJ1094" s="139"/>
      <c r="CK1094" s="139"/>
      <c r="CL1094" s="139"/>
      <c r="CM1094" s="139"/>
      <c r="CN1094" s="139"/>
      <c r="CO1094" s="139"/>
      <c r="CP1094" s="139"/>
      <c r="CR1094" s="111"/>
      <c r="EM1094" s="146"/>
      <c r="EN1094" s="146"/>
      <c r="EO1094" s="146"/>
      <c r="EP1094" s="146"/>
      <c r="EQ1094" s="146"/>
      <c r="ER1094" s="146"/>
      <c r="ET1094" s="146"/>
      <c r="EU1094" s="146"/>
      <c r="EV1094" s="146"/>
      <c r="EW1094" s="146"/>
      <c r="EX1094" s="146"/>
    </row>
    <row r="1095" spans="3:156" ht="14.25" customHeight="1" x14ac:dyDescent="0.35">
      <c r="C1095" s="139"/>
      <c r="D1095" s="139"/>
      <c r="E1095" s="139"/>
      <c r="F1095" s="139"/>
      <c r="G1095" s="139"/>
      <c r="H1095" s="139"/>
      <c r="I1095" s="139"/>
      <c r="J1095" s="139"/>
      <c r="K1095" s="139"/>
      <c r="L1095" s="139"/>
      <c r="M1095" s="139"/>
      <c r="N1095" s="139"/>
      <c r="O1095" s="139"/>
      <c r="P1095" s="139"/>
      <c r="Q1095" s="139"/>
      <c r="R1095" s="139"/>
      <c r="S1095" s="139"/>
      <c r="T1095" s="139"/>
      <c r="U1095" s="139"/>
      <c r="V1095" s="139"/>
      <c r="W1095" s="139"/>
      <c r="X1095" s="139"/>
      <c r="Y1095" s="139"/>
      <c r="Z1095" s="139"/>
      <c r="AA1095" s="139"/>
      <c r="AB1095" s="139"/>
      <c r="AC1095" s="139"/>
      <c r="AD1095" s="139"/>
      <c r="AE1095" s="139"/>
      <c r="AF1095" s="139"/>
      <c r="AG1095" s="139"/>
      <c r="AH1095" s="139"/>
      <c r="AI1095" s="139"/>
      <c r="AJ1095" s="139"/>
      <c r="AK1095" s="139"/>
      <c r="AL1095" s="139"/>
      <c r="AM1095" s="139"/>
      <c r="AN1095" s="139"/>
      <c r="AO1095" s="139"/>
      <c r="AP1095" s="139"/>
      <c r="AQ1095" s="139"/>
      <c r="AR1095" s="139"/>
      <c r="AS1095" s="139"/>
      <c r="AT1095" s="139"/>
      <c r="AU1095" s="139"/>
      <c r="AV1095" s="139"/>
      <c r="AW1095" s="139"/>
      <c r="AX1095" s="139"/>
      <c r="AY1095" s="139"/>
      <c r="AZ1095" s="139"/>
      <c r="BA1095" s="139"/>
      <c r="BB1095" s="139"/>
      <c r="BC1095" s="139"/>
      <c r="BD1095" s="139"/>
      <c r="BE1095" s="139"/>
      <c r="BF1095" s="139"/>
      <c r="BG1095" s="139"/>
      <c r="BH1095" s="139"/>
      <c r="BI1095" s="139"/>
      <c r="BJ1095" s="139"/>
      <c r="BK1095" s="139"/>
      <c r="BL1095" s="139"/>
      <c r="BM1095" s="139"/>
      <c r="BN1095" s="139"/>
      <c r="BO1095" s="139"/>
      <c r="BP1095" s="139"/>
      <c r="BQ1095" s="139"/>
      <c r="BR1095" s="139"/>
      <c r="BS1095" s="139"/>
      <c r="BT1095" s="139"/>
      <c r="BU1095" s="139"/>
      <c r="BV1095" s="139"/>
      <c r="BW1095" s="139"/>
      <c r="BX1095" s="139"/>
      <c r="BY1095" s="139"/>
      <c r="BZ1095" s="139"/>
      <c r="CA1095" s="139"/>
      <c r="CB1095" s="139"/>
      <c r="CC1095" s="139"/>
      <c r="CD1095" s="139"/>
      <c r="CE1095" s="139"/>
      <c r="CF1095" s="139"/>
      <c r="CG1095" s="139"/>
      <c r="CH1095" s="139"/>
      <c r="CI1095" s="139"/>
      <c r="CJ1095" s="139"/>
      <c r="CK1095" s="139"/>
      <c r="CL1095" s="139"/>
      <c r="CM1095" s="139"/>
      <c r="CN1095" s="139"/>
      <c r="CO1095" s="139"/>
      <c r="CP1095" s="139"/>
      <c r="CR1095" s="111"/>
      <c r="EM1095" s="146"/>
      <c r="EN1095" s="146"/>
      <c r="EO1095" s="146"/>
      <c r="EP1095" s="146"/>
      <c r="EQ1095" s="146"/>
      <c r="ER1095" s="146"/>
      <c r="ET1095" s="146"/>
      <c r="EU1095" s="146"/>
      <c r="EV1095" s="146"/>
      <c r="EW1095" s="146"/>
      <c r="EX1095" s="146"/>
    </row>
    <row r="1096" spans="3:156" ht="14.25" customHeight="1" x14ac:dyDescent="0.35">
      <c r="C1096" s="139"/>
      <c r="D1096" s="139"/>
      <c r="E1096" s="139"/>
      <c r="F1096" s="139"/>
      <c r="G1096" s="139"/>
      <c r="H1096" s="139"/>
      <c r="I1096" s="139"/>
      <c r="J1096" s="139"/>
      <c r="K1096" s="139"/>
      <c r="L1096" s="139"/>
      <c r="M1096" s="139"/>
      <c r="N1096" s="139"/>
      <c r="O1096" s="139"/>
      <c r="P1096" s="139"/>
      <c r="Q1096" s="139"/>
      <c r="R1096" s="139"/>
      <c r="S1096" s="139"/>
      <c r="T1096" s="139"/>
      <c r="U1096" s="139"/>
      <c r="V1096" s="139"/>
      <c r="W1096" s="139"/>
      <c r="X1096" s="139"/>
      <c r="Y1096" s="139"/>
      <c r="Z1096" s="139"/>
      <c r="AA1096" s="139"/>
      <c r="AB1096" s="139"/>
      <c r="AC1096" s="139"/>
      <c r="AD1096" s="139"/>
      <c r="AE1096" s="139"/>
      <c r="AF1096" s="139"/>
      <c r="AG1096" s="139"/>
      <c r="AH1096" s="139"/>
      <c r="AI1096" s="139"/>
      <c r="AJ1096" s="139"/>
      <c r="AK1096" s="139"/>
      <c r="AL1096" s="139"/>
      <c r="AM1096" s="139"/>
      <c r="AN1096" s="139"/>
      <c r="AO1096" s="139"/>
      <c r="AP1096" s="139"/>
      <c r="AQ1096" s="139"/>
      <c r="AR1096" s="139"/>
      <c r="AS1096" s="139"/>
      <c r="AT1096" s="139"/>
      <c r="AU1096" s="139"/>
      <c r="AV1096" s="139"/>
      <c r="AW1096" s="139"/>
      <c r="AX1096" s="139"/>
      <c r="AY1096" s="139"/>
      <c r="AZ1096" s="139"/>
      <c r="BA1096" s="139"/>
      <c r="BB1096" s="139"/>
      <c r="BC1096" s="139"/>
      <c r="BD1096" s="139"/>
      <c r="BE1096" s="139"/>
      <c r="BF1096" s="139"/>
      <c r="BG1096" s="139"/>
      <c r="BH1096" s="139"/>
      <c r="BI1096" s="139"/>
      <c r="BJ1096" s="139"/>
      <c r="BK1096" s="139"/>
      <c r="BL1096" s="139"/>
      <c r="BM1096" s="139"/>
      <c r="BN1096" s="139"/>
      <c r="BO1096" s="139"/>
      <c r="BP1096" s="139"/>
      <c r="BQ1096" s="139"/>
      <c r="BR1096" s="139"/>
      <c r="BS1096" s="139"/>
      <c r="BT1096" s="139"/>
      <c r="BU1096" s="139"/>
      <c r="BV1096" s="139"/>
      <c r="BW1096" s="139"/>
      <c r="BX1096" s="139"/>
      <c r="BY1096" s="139"/>
      <c r="BZ1096" s="139"/>
      <c r="CA1096" s="139"/>
      <c r="CB1096" s="139"/>
      <c r="CC1096" s="139"/>
      <c r="CD1096" s="139"/>
      <c r="CE1096" s="139"/>
      <c r="CF1096" s="139"/>
      <c r="CG1096" s="139"/>
      <c r="CH1096" s="139"/>
      <c r="CI1096" s="139"/>
      <c r="CJ1096" s="139"/>
      <c r="CK1096" s="139"/>
      <c r="CL1096" s="139"/>
      <c r="CM1096" s="139"/>
      <c r="CN1096" s="139"/>
      <c r="CO1096" s="139"/>
      <c r="CP1096" s="139"/>
      <c r="CR1096" s="111"/>
      <c r="EM1096" s="146"/>
      <c r="EN1096" s="146"/>
      <c r="EO1096" s="146"/>
      <c r="EP1096" s="146"/>
      <c r="EQ1096" s="146"/>
      <c r="ER1096" s="146"/>
      <c r="ET1096" s="146"/>
      <c r="EU1096" s="146"/>
      <c r="EV1096" s="146"/>
      <c r="EW1096" s="146"/>
      <c r="EX1096" s="146"/>
    </row>
    <row r="1097" spans="3:156" ht="14.25" customHeight="1" x14ac:dyDescent="0.35">
      <c r="C1097" s="139"/>
      <c r="D1097" s="139"/>
      <c r="E1097" s="139"/>
      <c r="F1097" s="139"/>
      <c r="G1097" s="139"/>
      <c r="H1097" s="139"/>
      <c r="I1097" s="139"/>
      <c r="J1097" s="139"/>
      <c r="K1097" s="139"/>
      <c r="L1097" s="139"/>
      <c r="M1097" s="139"/>
      <c r="N1097" s="139"/>
      <c r="O1097" s="139"/>
      <c r="P1097" s="139"/>
      <c r="Q1097" s="139"/>
      <c r="R1097" s="139"/>
      <c r="S1097" s="139"/>
      <c r="T1097" s="139"/>
      <c r="U1097" s="139"/>
      <c r="V1097" s="139"/>
      <c r="W1097" s="139"/>
      <c r="X1097" s="139"/>
      <c r="Y1097" s="139"/>
      <c r="Z1097" s="139"/>
      <c r="AA1097" s="139"/>
      <c r="AB1097" s="139"/>
      <c r="AC1097" s="139"/>
      <c r="AD1097" s="139"/>
      <c r="AE1097" s="139"/>
      <c r="AF1097" s="139"/>
      <c r="AG1097" s="139"/>
      <c r="AH1097" s="139"/>
      <c r="AI1097" s="139"/>
      <c r="AJ1097" s="139"/>
      <c r="AK1097" s="139"/>
      <c r="AL1097" s="139"/>
      <c r="AM1097" s="139"/>
      <c r="AN1097" s="139"/>
      <c r="AO1097" s="139"/>
      <c r="AP1097" s="139"/>
      <c r="AQ1097" s="139"/>
      <c r="AR1097" s="139"/>
      <c r="AS1097" s="139"/>
      <c r="AT1097" s="139"/>
      <c r="AU1097" s="139"/>
      <c r="AV1097" s="139"/>
      <c r="AW1097" s="139"/>
      <c r="AX1097" s="139"/>
      <c r="AY1097" s="139"/>
      <c r="AZ1097" s="139"/>
      <c r="BA1097" s="139"/>
      <c r="BB1097" s="139"/>
      <c r="BC1097" s="139"/>
      <c r="BD1097" s="139"/>
      <c r="BE1097" s="139"/>
      <c r="BF1097" s="139"/>
      <c r="BG1097" s="139"/>
      <c r="BH1097" s="139"/>
      <c r="BI1097" s="139"/>
      <c r="BJ1097" s="139"/>
      <c r="BK1097" s="139"/>
      <c r="BL1097" s="139"/>
      <c r="BM1097" s="139"/>
      <c r="BN1097" s="139"/>
      <c r="BO1097" s="139"/>
      <c r="BP1097" s="139"/>
      <c r="BQ1097" s="139"/>
      <c r="BR1097" s="139"/>
      <c r="BS1097" s="139"/>
      <c r="BT1097" s="139"/>
      <c r="BU1097" s="139"/>
      <c r="BV1097" s="139"/>
      <c r="BW1097" s="139"/>
      <c r="BX1097" s="139"/>
      <c r="BY1097" s="139"/>
      <c r="BZ1097" s="139"/>
      <c r="CA1097" s="139"/>
      <c r="CB1097" s="139"/>
      <c r="CC1097" s="139"/>
      <c r="CD1097" s="139"/>
      <c r="CE1097" s="139"/>
      <c r="CF1097" s="139"/>
      <c r="CG1097" s="139"/>
      <c r="CH1097" s="139"/>
      <c r="CI1097" s="139"/>
      <c r="CJ1097" s="139"/>
      <c r="CK1097" s="139"/>
      <c r="CL1097" s="139"/>
      <c r="CM1097" s="139"/>
      <c r="CN1097" s="139"/>
      <c r="CO1097" s="139"/>
      <c r="CP1097" s="139"/>
      <c r="CR1097" s="111"/>
      <c r="EM1097" s="146"/>
      <c r="EN1097" s="146"/>
      <c r="EO1097" s="146"/>
      <c r="EP1097" s="146"/>
      <c r="EQ1097" s="146"/>
      <c r="ER1097" s="146"/>
      <c r="ET1097" s="146"/>
      <c r="EU1097" s="146"/>
      <c r="EV1097" s="146"/>
      <c r="EW1097" s="146"/>
      <c r="EX1097" s="146"/>
    </row>
    <row r="1098" spans="3:156" ht="14.25" customHeight="1" x14ac:dyDescent="0.35">
      <c r="C1098" s="139"/>
      <c r="D1098" s="139"/>
      <c r="E1098" s="139"/>
      <c r="F1098" s="139"/>
      <c r="G1098" s="139"/>
      <c r="H1098" s="139"/>
      <c r="I1098" s="139"/>
      <c r="J1098" s="139"/>
      <c r="K1098" s="139"/>
      <c r="L1098" s="139"/>
      <c r="M1098" s="139"/>
      <c r="N1098" s="139"/>
      <c r="O1098" s="139"/>
      <c r="P1098" s="139"/>
      <c r="Q1098" s="139"/>
      <c r="R1098" s="139"/>
      <c r="S1098" s="139"/>
      <c r="T1098" s="139"/>
      <c r="U1098" s="139"/>
      <c r="V1098" s="139"/>
      <c r="W1098" s="139"/>
      <c r="X1098" s="139"/>
      <c r="Y1098" s="139"/>
      <c r="Z1098" s="139"/>
      <c r="AA1098" s="139"/>
      <c r="AB1098" s="139"/>
      <c r="AC1098" s="139"/>
      <c r="AD1098" s="139"/>
      <c r="AE1098" s="139"/>
      <c r="AF1098" s="139"/>
      <c r="AG1098" s="139"/>
      <c r="AH1098" s="139"/>
      <c r="AI1098" s="139"/>
      <c r="AJ1098" s="139"/>
      <c r="AK1098" s="139"/>
      <c r="AL1098" s="139"/>
      <c r="AM1098" s="139"/>
      <c r="AN1098" s="139"/>
      <c r="AO1098" s="139"/>
      <c r="AP1098" s="139"/>
      <c r="AQ1098" s="139"/>
      <c r="AR1098" s="139"/>
      <c r="AS1098" s="139"/>
      <c r="AT1098" s="139"/>
      <c r="AU1098" s="139"/>
      <c r="AV1098" s="139"/>
      <c r="AW1098" s="139"/>
      <c r="AX1098" s="139"/>
      <c r="AY1098" s="139"/>
      <c r="AZ1098" s="139"/>
      <c r="BA1098" s="139"/>
      <c r="BB1098" s="139"/>
      <c r="BC1098" s="139"/>
      <c r="BD1098" s="139"/>
      <c r="BE1098" s="139"/>
      <c r="BF1098" s="139"/>
      <c r="BG1098" s="139"/>
      <c r="BH1098" s="139"/>
      <c r="BI1098" s="139"/>
      <c r="BJ1098" s="139"/>
      <c r="BK1098" s="139"/>
      <c r="BL1098" s="139"/>
      <c r="BM1098" s="139"/>
      <c r="BN1098" s="139"/>
      <c r="BO1098" s="139"/>
      <c r="BP1098" s="139"/>
      <c r="BQ1098" s="139"/>
      <c r="BR1098" s="139"/>
      <c r="BS1098" s="139"/>
      <c r="BT1098" s="139"/>
      <c r="BU1098" s="139"/>
      <c r="BV1098" s="139"/>
      <c r="BW1098" s="139"/>
      <c r="BX1098" s="139"/>
      <c r="BY1098" s="139"/>
      <c r="BZ1098" s="139"/>
      <c r="CA1098" s="139"/>
      <c r="CB1098" s="139"/>
      <c r="CC1098" s="139"/>
      <c r="CD1098" s="139"/>
      <c r="CE1098" s="139"/>
      <c r="CF1098" s="139"/>
      <c r="CG1098" s="139"/>
      <c r="CH1098" s="139"/>
      <c r="CI1098" s="139"/>
      <c r="CJ1098" s="139"/>
      <c r="CK1098" s="139"/>
      <c r="CL1098" s="139"/>
      <c r="CM1098" s="139"/>
      <c r="CN1098" s="139"/>
      <c r="CO1098" s="139"/>
      <c r="CP1098" s="139"/>
      <c r="CR1098" s="111"/>
      <c r="EM1098" s="146"/>
      <c r="EN1098" s="146"/>
      <c r="EO1098" s="146"/>
      <c r="EP1098" s="146"/>
      <c r="EQ1098" s="146"/>
      <c r="ER1098" s="146"/>
      <c r="ET1098" s="146"/>
      <c r="EU1098" s="146"/>
      <c r="EV1098" s="146"/>
      <c r="EW1098" s="146"/>
      <c r="EX1098" s="146"/>
    </row>
    <row r="1099" spans="3:156" ht="14.25" customHeight="1" x14ac:dyDescent="0.35">
      <c r="C1099" s="139"/>
      <c r="D1099" s="139"/>
      <c r="E1099" s="139"/>
      <c r="F1099" s="139"/>
      <c r="G1099" s="139"/>
      <c r="H1099" s="139"/>
      <c r="I1099" s="139"/>
      <c r="J1099" s="139"/>
      <c r="K1099" s="139"/>
      <c r="L1099" s="139"/>
      <c r="M1099" s="139"/>
      <c r="N1099" s="139"/>
      <c r="O1099" s="139"/>
      <c r="P1099" s="139"/>
      <c r="Q1099" s="139"/>
      <c r="R1099" s="139"/>
      <c r="S1099" s="139"/>
      <c r="T1099" s="139"/>
      <c r="U1099" s="139"/>
      <c r="V1099" s="139"/>
      <c r="W1099" s="139"/>
      <c r="X1099" s="139"/>
      <c r="Y1099" s="139"/>
      <c r="Z1099" s="139"/>
      <c r="AA1099" s="139"/>
      <c r="AB1099" s="139"/>
      <c r="AC1099" s="139"/>
      <c r="AD1099" s="139"/>
      <c r="AE1099" s="139"/>
      <c r="AF1099" s="139"/>
      <c r="AG1099" s="139"/>
      <c r="AH1099" s="139"/>
      <c r="AI1099" s="139"/>
      <c r="AJ1099" s="139"/>
      <c r="AK1099" s="139"/>
      <c r="AL1099" s="139"/>
      <c r="AM1099" s="139"/>
      <c r="AN1099" s="139"/>
      <c r="AO1099" s="139"/>
      <c r="AP1099" s="139"/>
      <c r="AQ1099" s="139"/>
      <c r="AR1099" s="139"/>
      <c r="AS1099" s="139"/>
      <c r="AT1099" s="139"/>
      <c r="AU1099" s="139"/>
      <c r="AV1099" s="139"/>
      <c r="AW1099" s="139"/>
      <c r="AX1099" s="139"/>
      <c r="AY1099" s="139"/>
      <c r="AZ1099" s="139"/>
      <c r="BA1099" s="139"/>
      <c r="BB1099" s="139"/>
      <c r="BC1099" s="139"/>
      <c r="BD1099" s="139"/>
      <c r="BE1099" s="139"/>
      <c r="BF1099" s="139"/>
      <c r="BG1099" s="139"/>
      <c r="BH1099" s="139"/>
      <c r="BI1099" s="139"/>
      <c r="BJ1099" s="139"/>
      <c r="BK1099" s="139"/>
      <c r="BL1099" s="139"/>
      <c r="BM1099" s="139"/>
      <c r="BN1099" s="139"/>
      <c r="BO1099" s="139"/>
      <c r="BP1099" s="139"/>
      <c r="BQ1099" s="139"/>
      <c r="BR1099" s="139"/>
      <c r="BS1099" s="139"/>
      <c r="BT1099" s="139"/>
      <c r="BU1099" s="139"/>
      <c r="BV1099" s="139"/>
      <c r="BW1099" s="139"/>
      <c r="BX1099" s="139"/>
      <c r="BY1099" s="139"/>
      <c r="BZ1099" s="139"/>
      <c r="CA1099" s="139"/>
      <c r="CB1099" s="139"/>
      <c r="CC1099" s="139"/>
      <c r="CD1099" s="139"/>
      <c r="CE1099" s="139"/>
      <c r="CF1099" s="139"/>
      <c r="CG1099" s="139"/>
      <c r="CH1099" s="139"/>
      <c r="CI1099" s="139"/>
      <c r="CJ1099" s="139"/>
      <c r="CK1099" s="139"/>
      <c r="CL1099" s="139"/>
      <c r="CM1099" s="139"/>
      <c r="CN1099" s="139"/>
      <c r="CO1099" s="139"/>
      <c r="CP1099" s="139"/>
      <c r="CR1099" s="111"/>
      <c r="EM1099" s="146"/>
      <c r="EN1099" s="146"/>
      <c r="EO1099" s="146"/>
      <c r="EP1099" s="146"/>
      <c r="EQ1099" s="146"/>
      <c r="ER1099" s="146"/>
      <c r="ET1099" s="146"/>
      <c r="EU1099" s="146"/>
      <c r="EV1099" s="146"/>
      <c r="EW1099" s="146"/>
      <c r="EX1099" s="146"/>
    </row>
    <row r="1100" spans="3:156" ht="14.25" customHeight="1" x14ac:dyDescent="0.35">
      <c r="C1100" s="139"/>
      <c r="D1100" s="139"/>
      <c r="E1100" s="139"/>
      <c r="F1100" s="139"/>
      <c r="G1100" s="139"/>
      <c r="H1100" s="139"/>
      <c r="I1100" s="139"/>
      <c r="J1100" s="139"/>
      <c r="K1100" s="139"/>
      <c r="L1100" s="139"/>
      <c r="M1100" s="139"/>
      <c r="N1100" s="139"/>
      <c r="O1100" s="139"/>
      <c r="P1100" s="139"/>
      <c r="Q1100" s="139"/>
      <c r="R1100" s="139"/>
      <c r="S1100" s="139"/>
      <c r="T1100" s="139"/>
      <c r="U1100" s="139"/>
      <c r="V1100" s="139"/>
      <c r="W1100" s="139"/>
      <c r="X1100" s="139"/>
      <c r="Y1100" s="139"/>
      <c r="Z1100" s="139"/>
      <c r="AA1100" s="139"/>
      <c r="AB1100" s="139"/>
      <c r="AC1100" s="139"/>
      <c r="AD1100" s="139"/>
      <c r="AE1100" s="139"/>
      <c r="AF1100" s="139"/>
      <c r="AG1100" s="139"/>
      <c r="AH1100" s="139"/>
      <c r="AI1100" s="139"/>
      <c r="AJ1100" s="139"/>
      <c r="AK1100" s="139"/>
      <c r="AL1100" s="139"/>
      <c r="AM1100" s="139"/>
      <c r="AN1100" s="139"/>
      <c r="AO1100" s="139"/>
      <c r="AP1100" s="139"/>
      <c r="AQ1100" s="139"/>
      <c r="AR1100" s="139"/>
      <c r="AS1100" s="139"/>
      <c r="AT1100" s="139"/>
      <c r="AU1100" s="139"/>
      <c r="AV1100" s="139"/>
      <c r="AW1100" s="139"/>
      <c r="AX1100" s="139"/>
      <c r="AY1100" s="139"/>
      <c r="AZ1100" s="139"/>
      <c r="BA1100" s="139"/>
      <c r="BB1100" s="139"/>
      <c r="BC1100" s="139"/>
      <c r="BD1100" s="139"/>
      <c r="BE1100" s="139"/>
      <c r="BF1100" s="139"/>
      <c r="BG1100" s="139"/>
      <c r="BH1100" s="139"/>
      <c r="BI1100" s="139"/>
      <c r="BJ1100" s="139"/>
      <c r="BK1100" s="139"/>
      <c r="BL1100" s="139"/>
      <c r="BM1100" s="139"/>
      <c r="BN1100" s="139"/>
      <c r="BO1100" s="139"/>
      <c r="BP1100" s="139"/>
      <c r="BQ1100" s="139"/>
      <c r="BR1100" s="139"/>
      <c r="BS1100" s="139"/>
      <c r="BT1100" s="139"/>
      <c r="BU1100" s="139"/>
      <c r="BV1100" s="139"/>
      <c r="BW1100" s="139"/>
      <c r="BX1100" s="139"/>
      <c r="BY1100" s="139"/>
      <c r="BZ1100" s="139"/>
      <c r="CA1100" s="139"/>
      <c r="CB1100" s="139"/>
      <c r="CC1100" s="139"/>
      <c r="CD1100" s="139"/>
      <c r="CE1100" s="139"/>
      <c r="CF1100" s="139"/>
      <c r="CG1100" s="139"/>
      <c r="CH1100" s="139"/>
      <c r="CI1100" s="139"/>
      <c r="CJ1100" s="139"/>
      <c r="CK1100" s="139"/>
      <c r="CL1100" s="139"/>
      <c r="CM1100" s="139"/>
      <c r="CN1100" s="139"/>
      <c r="CO1100" s="139"/>
      <c r="CP1100" s="139"/>
      <c r="CR1100" s="111"/>
      <c r="EM1100" s="146"/>
      <c r="EN1100" s="146"/>
      <c r="EO1100" s="146"/>
      <c r="EP1100" s="146"/>
      <c r="EQ1100" s="146"/>
      <c r="ER1100" s="146"/>
      <c r="ET1100" s="146"/>
      <c r="EU1100" s="146"/>
      <c r="EV1100" s="146"/>
      <c r="EW1100" s="146"/>
      <c r="EX1100" s="146"/>
    </row>
    <row r="1101" spans="3:156" ht="14.25" customHeight="1" x14ac:dyDescent="0.35">
      <c r="C1101" s="139"/>
      <c r="D1101" s="139"/>
      <c r="E1101" s="139"/>
      <c r="F1101" s="139"/>
      <c r="G1101" s="139"/>
      <c r="H1101" s="139"/>
      <c r="I1101" s="139"/>
      <c r="J1101" s="139"/>
      <c r="K1101" s="139"/>
      <c r="L1101" s="139"/>
      <c r="M1101" s="139"/>
      <c r="N1101" s="139"/>
      <c r="O1101" s="139"/>
      <c r="P1101" s="139"/>
      <c r="Q1101" s="139"/>
      <c r="R1101" s="139"/>
      <c r="S1101" s="139"/>
      <c r="T1101" s="139"/>
      <c r="U1101" s="139"/>
      <c r="V1101" s="139"/>
      <c r="W1101" s="139"/>
      <c r="X1101" s="139"/>
      <c r="Y1101" s="139"/>
      <c r="Z1101" s="139"/>
      <c r="AA1101" s="139"/>
      <c r="AB1101" s="139"/>
      <c r="AC1101" s="139"/>
      <c r="AD1101" s="139"/>
      <c r="AE1101" s="139"/>
      <c r="AF1101" s="139"/>
      <c r="AG1101" s="139"/>
      <c r="AH1101" s="139"/>
      <c r="AI1101" s="139"/>
      <c r="AJ1101" s="139"/>
      <c r="AK1101" s="139"/>
      <c r="AL1101" s="139"/>
      <c r="AM1101" s="139"/>
      <c r="AN1101" s="139"/>
      <c r="AO1101" s="139"/>
      <c r="AP1101" s="139"/>
      <c r="AQ1101" s="139"/>
      <c r="AR1101" s="139"/>
      <c r="AS1101" s="139"/>
      <c r="AT1101" s="139"/>
      <c r="AU1101" s="139"/>
      <c r="AV1101" s="139"/>
      <c r="AW1101" s="139"/>
      <c r="AX1101" s="139"/>
      <c r="AY1101" s="139"/>
      <c r="AZ1101" s="139"/>
      <c r="BA1101" s="139"/>
      <c r="BB1101" s="139"/>
      <c r="BC1101" s="139"/>
      <c r="BD1101" s="139"/>
      <c r="BE1101" s="139"/>
      <c r="BF1101" s="139"/>
      <c r="BG1101" s="139"/>
      <c r="BH1101" s="139"/>
      <c r="BI1101" s="139"/>
      <c r="BJ1101" s="139"/>
      <c r="BK1101" s="139"/>
      <c r="BL1101" s="139"/>
      <c r="BM1101" s="139"/>
      <c r="BN1101" s="139"/>
      <c r="BO1101" s="139"/>
      <c r="BP1101" s="139"/>
      <c r="BQ1101" s="139"/>
      <c r="BR1101" s="139"/>
      <c r="BS1101" s="139"/>
      <c r="BT1101" s="139"/>
      <c r="BU1101" s="139"/>
      <c r="BV1101" s="139"/>
      <c r="BW1101" s="139"/>
      <c r="BX1101" s="139"/>
      <c r="BY1101" s="139"/>
      <c r="BZ1101" s="139"/>
      <c r="CA1101" s="139"/>
      <c r="CB1101" s="139"/>
      <c r="CC1101" s="139"/>
      <c r="CD1101" s="139"/>
      <c r="CE1101" s="139"/>
      <c r="CF1101" s="139"/>
      <c r="CG1101" s="139"/>
      <c r="CH1101" s="139"/>
      <c r="CI1101" s="139"/>
      <c r="CJ1101" s="139"/>
      <c r="CK1101" s="139"/>
      <c r="CL1101" s="139"/>
      <c r="CM1101" s="139"/>
      <c r="CN1101" s="139"/>
      <c r="CO1101" s="139"/>
      <c r="CP1101" s="139"/>
      <c r="CR1101" s="111"/>
      <c r="EM1101" s="146"/>
      <c r="EN1101" s="146"/>
      <c r="EO1101" s="146"/>
      <c r="EP1101" s="146"/>
      <c r="EQ1101" s="146"/>
      <c r="ER1101" s="146"/>
      <c r="ET1101" s="146"/>
      <c r="EU1101" s="146"/>
      <c r="EV1101" s="146"/>
      <c r="EW1101" s="146"/>
      <c r="EX1101" s="146"/>
    </row>
    <row r="1102" spans="3:156" ht="14.25" customHeight="1" x14ac:dyDescent="0.35">
      <c r="C1102" s="139"/>
      <c r="D1102" s="139"/>
      <c r="E1102" s="139"/>
      <c r="F1102" s="139"/>
      <c r="G1102" s="139"/>
      <c r="H1102" s="139"/>
      <c r="I1102" s="139"/>
      <c r="J1102" s="139"/>
      <c r="K1102" s="139"/>
      <c r="L1102" s="139"/>
      <c r="M1102" s="139"/>
      <c r="N1102" s="139"/>
      <c r="O1102" s="139"/>
      <c r="P1102" s="139"/>
      <c r="Q1102" s="139"/>
      <c r="R1102" s="139"/>
      <c r="S1102" s="139"/>
      <c r="T1102" s="139"/>
      <c r="U1102" s="139"/>
      <c r="V1102" s="139"/>
      <c r="W1102" s="139"/>
      <c r="X1102" s="139"/>
      <c r="Y1102" s="139"/>
      <c r="Z1102" s="139"/>
      <c r="AA1102" s="139"/>
      <c r="AB1102" s="139"/>
      <c r="AC1102" s="139"/>
      <c r="AD1102" s="139"/>
      <c r="AE1102" s="139"/>
      <c r="AF1102" s="139"/>
      <c r="AG1102" s="139"/>
      <c r="AH1102" s="139"/>
      <c r="AI1102" s="139"/>
      <c r="AJ1102" s="139"/>
      <c r="AK1102" s="139"/>
      <c r="AL1102" s="139"/>
      <c r="AM1102" s="139"/>
      <c r="AN1102" s="139"/>
      <c r="AO1102" s="139"/>
      <c r="AP1102" s="139"/>
      <c r="AQ1102" s="139"/>
      <c r="AR1102" s="139"/>
      <c r="AS1102" s="139"/>
      <c r="AT1102" s="139"/>
      <c r="AU1102" s="139"/>
      <c r="AV1102" s="139"/>
      <c r="AW1102" s="139"/>
      <c r="AX1102" s="139"/>
      <c r="AY1102" s="139"/>
      <c r="AZ1102" s="139"/>
      <c r="BA1102" s="139"/>
      <c r="BB1102" s="139"/>
      <c r="BC1102" s="139"/>
      <c r="BD1102" s="139"/>
      <c r="BE1102" s="139"/>
      <c r="BF1102" s="139"/>
      <c r="BG1102" s="139"/>
      <c r="BH1102" s="139"/>
      <c r="BI1102" s="139"/>
      <c r="BJ1102" s="139"/>
      <c r="BK1102" s="139"/>
      <c r="BL1102" s="139"/>
      <c r="BM1102" s="139"/>
      <c r="BN1102" s="139"/>
      <c r="BO1102" s="139"/>
      <c r="BP1102" s="139"/>
      <c r="BQ1102" s="139"/>
      <c r="BR1102" s="139"/>
      <c r="BS1102" s="139"/>
      <c r="BT1102" s="139"/>
      <c r="BU1102" s="139"/>
      <c r="BV1102" s="139"/>
      <c r="BW1102" s="139"/>
      <c r="BX1102" s="139"/>
      <c r="BY1102" s="139"/>
      <c r="BZ1102" s="139"/>
      <c r="CA1102" s="139"/>
      <c r="CB1102" s="139"/>
      <c r="CC1102" s="139"/>
      <c r="CD1102" s="139"/>
      <c r="CE1102" s="139"/>
      <c r="CF1102" s="139"/>
      <c r="CG1102" s="139"/>
      <c r="CH1102" s="139"/>
      <c r="CI1102" s="139"/>
      <c r="CJ1102" s="139"/>
      <c r="CK1102" s="139"/>
      <c r="CL1102" s="139"/>
      <c r="CM1102" s="139"/>
      <c r="CN1102" s="139"/>
      <c r="CO1102" s="139"/>
      <c r="CP1102" s="139"/>
      <c r="CR1102" s="111"/>
      <c r="EM1102" s="146"/>
      <c r="EN1102" s="146"/>
      <c r="EO1102" s="146"/>
      <c r="EP1102" s="146"/>
      <c r="EQ1102" s="146"/>
      <c r="ER1102" s="146"/>
      <c r="ET1102" s="146"/>
      <c r="EU1102" s="146"/>
      <c r="EV1102" s="146"/>
      <c r="EW1102" s="146"/>
      <c r="EX1102" s="146"/>
    </row>
    <row r="1103" spans="3:156" ht="14.25" customHeight="1" x14ac:dyDescent="0.35">
      <c r="C1103" s="139"/>
      <c r="D1103" s="139"/>
      <c r="E1103" s="139"/>
      <c r="F1103" s="139"/>
      <c r="G1103" s="139"/>
      <c r="H1103" s="139"/>
      <c r="I1103" s="139"/>
      <c r="J1103" s="139"/>
      <c r="K1103" s="139"/>
      <c r="L1103" s="139"/>
      <c r="M1103" s="139"/>
      <c r="N1103" s="139"/>
      <c r="O1103" s="139"/>
      <c r="P1103" s="139"/>
      <c r="Q1103" s="139"/>
      <c r="R1103" s="139"/>
      <c r="S1103" s="139"/>
      <c r="T1103" s="139"/>
      <c r="U1103" s="139"/>
      <c r="V1103" s="139"/>
      <c r="W1103" s="139"/>
      <c r="X1103" s="139"/>
      <c r="Y1103" s="139"/>
      <c r="Z1103" s="139"/>
      <c r="AA1103" s="139"/>
      <c r="AB1103" s="139"/>
      <c r="AC1103" s="139"/>
      <c r="AD1103" s="139"/>
      <c r="AE1103" s="139"/>
      <c r="AF1103" s="139"/>
      <c r="AG1103" s="139"/>
      <c r="AH1103" s="139"/>
      <c r="AI1103" s="139"/>
      <c r="AJ1103" s="139"/>
      <c r="AK1103" s="139"/>
      <c r="AL1103" s="139"/>
      <c r="AM1103" s="139"/>
      <c r="AN1103" s="139"/>
      <c r="AO1103" s="139"/>
      <c r="AP1103" s="139"/>
      <c r="AQ1103" s="139"/>
      <c r="AR1103" s="139"/>
      <c r="AS1103" s="139"/>
      <c r="AT1103" s="139"/>
      <c r="AU1103" s="139"/>
      <c r="AV1103" s="139"/>
      <c r="AW1103" s="139"/>
      <c r="AX1103" s="139"/>
      <c r="AY1103" s="139"/>
      <c r="AZ1103" s="139"/>
      <c r="BA1103" s="139"/>
      <c r="BB1103" s="139"/>
      <c r="BC1103" s="139"/>
      <c r="BD1103" s="139"/>
      <c r="BE1103" s="139"/>
      <c r="BF1103" s="139"/>
      <c r="BG1103" s="139"/>
      <c r="BH1103" s="139"/>
      <c r="BI1103" s="139"/>
      <c r="BJ1103" s="139"/>
      <c r="BK1103" s="139"/>
      <c r="BL1103" s="139"/>
      <c r="BM1103" s="139"/>
      <c r="BN1103" s="139"/>
      <c r="BO1103" s="139"/>
      <c r="BP1103" s="139"/>
      <c r="BQ1103" s="139"/>
      <c r="BR1103" s="139"/>
      <c r="BS1103" s="139"/>
      <c r="BT1103" s="139"/>
      <c r="BU1103" s="139"/>
      <c r="BV1103" s="139"/>
      <c r="BW1103" s="139"/>
      <c r="BX1103" s="139"/>
      <c r="BY1103" s="139"/>
      <c r="BZ1103" s="139"/>
      <c r="CA1103" s="139"/>
      <c r="CB1103" s="139"/>
      <c r="CC1103" s="139"/>
      <c r="CD1103" s="139"/>
      <c r="CE1103" s="139"/>
      <c r="CF1103" s="139"/>
      <c r="CG1103" s="139"/>
      <c r="CH1103" s="139"/>
      <c r="CI1103" s="139"/>
      <c r="CJ1103" s="139"/>
      <c r="CK1103" s="139"/>
      <c r="CL1103" s="139"/>
      <c r="CM1103" s="139"/>
      <c r="CN1103" s="139"/>
      <c r="CO1103" s="139"/>
      <c r="CP1103" s="139"/>
      <c r="CR1103" s="111"/>
      <c r="EM1103" s="146"/>
      <c r="EN1103" s="146"/>
      <c r="EO1103" s="146"/>
      <c r="EP1103" s="146"/>
      <c r="EQ1103" s="146"/>
      <c r="ER1103" s="146"/>
      <c r="ET1103" s="146"/>
      <c r="EU1103" s="146"/>
      <c r="EV1103" s="146"/>
      <c r="EW1103" s="146"/>
      <c r="EX1103" s="146"/>
    </row>
    <row r="1104" spans="3:156" ht="14.25" customHeight="1" x14ac:dyDescent="0.35">
      <c r="C1104" s="139"/>
      <c r="D1104" s="139"/>
      <c r="E1104" s="139"/>
      <c r="F1104" s="139"/>
      <c r="G1104" s="139"/>
      <c r="H1104" s="139"/>
      <c r="I1104" s="139"/>
      <c r="J1104" s="139"/>
      <c r="K1104" s="139"/>
      <c r="L1104" s="139"/>
      <c r="M1104" s="139"/>
      <c r="N1104" s="139"/>
      <c r="O1104" s="139"/>
      <c r="P1104" s="139"/>
      <c r="Q1104" s="139"/>
      <c r="R1104" s="139"/>
      <c r="S1104" s="139"/>
      <c r="T1104" s="139"/>
      <c r="U1104" s="139"/>
      <c r="V1104" s="139"/>
      <c r="W1104" s="139"/>
      <c r="X1104" s="139"/>
      <c r="Y1104" s="139"/>
      <c r="Z1104" s="139"/>
      <c r="AA1104" s="139"/>
      <c r="AB1104" s="139"/>
      <c r="AC1104" s="139"/>
      <c r="AD1104" s="139"/>
      <c r="AE1104" s="139"/>
      <c r="AF1104" s="139"/>
      <c r="AG1104" s="139"/>
      <c r="AH1104" s="139"/>
      <c r="AI1104" s="139"/>
      <c r="AJ1104" s="139"/>
      <c r="AK1104" s="139"/>
      <c r="AL1104" s="139"/>
      <c r="AM1104" s="139"/>
      <c r="AN1104" s="139"/>
      <c r="AO1104" s="139"/>
      <c r="AP1104" s="139"/>
      <c r="AQ1104" s="139"/>
      <c r="AR1104" s="139"/>
      <c r="AS1104" s="139"/>
      <c r="AT1104" s="139"/>
      <c r="AU1104" s="139"/>
      <c r="AV1104" s="139"/>
      <c r="AW1104" s="139"/>
      <c r="AX1104" s="139"/>
      <c r="AY1104" s="139"/>
      <c r="AZ1104" s="139"/>
      <c r="BA1104" s="139"/>
      <c r="BB1104" s="139"/>
      <c r="BC1104" s="139"/>
      <c r="BD1104" s="139"/>
      <c r="BE1104" s="139"/>
      <c r="BF1104" s="139"/>
      <c r="BG1104" s="139"/>
      <c r="BH1104" s="139"/>
      <c r="BI1104" s="139"/>
      <c r="BJ1104" s="139"/>
      <c r="BK1104" s="139"/>
      <c r="BL1104" s="139"/>
      <c r="BM1104" s="139"/>
      <c r="BN1104" s="139"/>
      <c r="BO1104" s="139"/>
      <c r="BP1104" s="139"/>
      <c r="BQ1104" s="139"/>
      <c r="BR1104" s="139"/>
      <c r="BS1104" s="139"/>
      <c r="BT1104" s="139"/>
      <c r="BU1104" s="139"/>
      <c r="BV1104" s="139"/>
      <c r="BW1104" s="139"/>
      <c r="BX1104" s="139"/>
      <c r="BY1104" s="139"/>
      <c r="BZ1104" s="139"/>
      <c r="CA1104" s="139"/>
      <c r="CB1104" s="139"/>
      <c r="CC1104" s="139"/>
      <c r="CD1104" s="139"/>
      <c r="CE1104" s="139"/>
      <c r="CF1104" s="139"/>
      <c r="CG1104" s="139"/>
      <c r="CH1104" s="139"/>
      <c r="CI1104" s="139"/>
      <c r="CJ1104" s="139"/>
      <c r="CK1104" s="139"/>
      <c r="CL1104" s="139"/>
      <c r="CM1104" s="139"/>
      <c r="CN1104" s="139"/>
      <c r="CO1104" s="139"/>
      <c r="CP1104" s="139"/>
      <c r="CR1104" s="111"/>
      <c r="EM1104" s="146"/>
      <c r="EN1104" s="146"/>
      <c r="EO1104" s="146"/>
      <c r="EP1104" s="146"/>
      <c r="EQ1104" s="146"/>
      <c r="ER1104" s="146"/>
      <c r="ET1104" s="146"/>
      <c r="EU1104" s="146"/>
      <c r="EV1104" s="146"/>
      <c r="EW1104" s="146"/>
      <c r="EX1104" s="146"/>
    </row>
    <row r="1105" spans="3:154" ht="14.25" customHeight="1" x14ac:dyDescent="0.35">
      <c r="C1105" s="139"/>
      <c r="D1105" s="139"/>
      <c r="E1105" s="139"/>
      <c r="F1105" s="139"/>
      <c r="G1105" s="139"/>
      <c r="H1105" s="139"/>
      <c r="I1105" s="139"/>
      <c r="J1105" s="139"/>
      <c r="K1105" s="139"/>
      <c r="L1105" s="139"/>
      <c r="M1105" s="139"/>
      <c r="N1105" s="139"/>
      <c r="O1105" s="139"/>
      <c r="P1105" s="139"/>
      <c r="Q1105" s="139"/>
      <c r="R1105" s="139"/>
      <c r="S1105" s="139"/>
      <c r="T1105" s="139"/>
      <c r="U1105" s="139"/>
      <c r="V1105" s="139"/>
      <c r="W1105" s="139"/>
      <c r="X1105" s="139"/>
      <c r="Y1105" s="139"/>
      <c r="Z1105" s="139"/>
      <c r="AA1105" s="139"/>
      <c r="AB1105" s="139"/>
      <c r="AC1105" s="139"/>
      <c r="AD1105" s="139"/>
      <c r="AE1105" s="139"/>
      <c r="AF1105" s="139"/>
      <c r="AG1105" s="139"/>
      <c r="AH1105" s="139"/>
      <c r="AI1105" s="139"/>
      <c r="AJ1105" s="139"/>
      <c r="AK1105" s="139"/>
      <c r="AL1105" s="139"/>
      <c r="AM1105" s="139"/>
      <c r="AN1105" s="139"/>
      <c r="AO1105" s="139"/>
      <c r="AP1105" s="139"/>
      <c r="AQ1105" s="139"/>
      <c r="AR1105" s="139"/>
      <c r="AS1105" s="139"/>
      <c r="AT1105" s="139"/>
      <c r="AU1105" s="139"/>
      <c r="AV1105" s="139"/>
      <c r="AW1105" s="139"/>
      <c r="AX1105" s="139"/>
      <c r="AY1105" s="139"/>
      <c r="AZ1105" s="139"/>
      <c r="BA1105" s="139"/>
      <c r="BB1105" s="139"/>
      <c r="BC1105" s="139"/>
      <c r="BD1105" s="139"/>
      <c r="BE1105" s="139"/>
      <c r="BF1105" s="139"/>
      <c r="BG1105" s="139"/>
      <c r="BH1105" s="139"/>
      <c r="BI1105" s="139"/>
      <c r="BJ1105" s="139"/>
      <c r="BK1105" s="139"/>
      <c r="BL1105" s="139"/>
      <c r="BM1105" s="139"/>
      <c r="BN1105" s="139"/>
      <c r="BO1105" s="139"/>
      <c r="BP1105" s="139"/>
      <c r="BQ1105" s="139"/>
      <c r="BR1105" s="139"/>
      <c r="BS1105" s="139"/>
      <c r="BT1105" s="139"/>
      <c r="BU1105" s="139"/>
      <c r="BV1105" s="139"/>
      <c r="BW1105" s="139"/>
      <c r="BX1105" s="139"/>
      <c r="BY1105" s="139"/>
      <c r="BZ1105" s="139"/>
      <c r="CA1105" s="139"/>
      <c r="CB1105" s="139"/>
      <c r="CC1105" s="139"/>
      <c r="CD1105" s="139"/>
      <c r="CE1105" s="139"/>
      <c r="CF1105" s="139"/>
      <c r="CG1105" s="139"/>
      <c r="CH1105" s="139"/>
      <c r="CI1105" s="139"/>
      <c r="CJ1105" s="139"/>
      <c r="CK1105" s="139"/>
      <c r="CL1105" s="139"/>
      <c r="CM1105" s="139"/>
      <c r="CN1105" s="139"/>
      <c r="CO1105" s="139"/>
      <c r="CP1105" s="139"/>
      <c r="CR1105" s="111"/>
      <c r="EM1105" s="146"/>
      <c r="EN1105" s="146"/>
      <c r="EO1105" s="146"/>
      <c r="EP1105" s="146"/>
      <c r="EQ1105" s="146"/>
      <c r="ER1105" s="146"/>
      <c r="ET1105" s="146"/>
      <c r="EU1105" s="146"/>
      <c r="EV1105" s="146"/>
      <c r="EW1105" s="146"/>
      <c r="EX1105" s="146"/>
    </row>
    <row r="1106" spans="3:154" ht="14.25" customHeight="1" x14ac:dyDescent="0.35">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139"/>
      <c r="AL1106" s="139"/>
      <c r="AM1106" s="139"/>
      <c r="AN1106" s="139"/>
      <c r="AO1106" s="139"/>
      <c r="AP1106" s="139"/>
      <c r="AQ1106" s="139"/>
      <c r="AR1106" s="139"/>
      <c r="AS1106" s="139"/>
      <c r="AT1106" s="139"/>
      <c r="AU1106" s="139"/>
      <c r="AV1106" s="139"/>
      <c r="AW1106" s="139"/>
      <c r="AX1106" s="139"/>
      <c r="AY1106" s="139"/>
      <c r="AZ1106" s="139"/>
      <c r="BA1106" s="139"/>
      <c r="BB1106" s="139"/>
      <c r="BC1106" s="139"/>
      <c r="BD1106" s="139"/>
      <c r="BE1106" s="139"/>
      <c r="BF1106" s="139"/>
      <c r="BG1106" s="139"/>
      <c r="BH1106" s="139"/>
      <c r="BI1106" s="139"/>
      <c r="BJ1106" s="139"/>
      <c r="BK1106" s="139"/>
      <c r="BL1106" s="139"/>
      <c r="BM1106" s="139"/>
      <c r="BN1106" s="139"/>
      <c r="BO1106" s="139"/>
      <c r="BP1106" s="139"/>
      <c r="BQ1106" s="139"/>
      <c r="BR1106" s="139"/>
      <c r="BS1106" s="139"/>
      <c r="BT1106" s="139"/>
      <c r="BU1106" s="139"/>
      <c r="BV1106" s="139"/>
      <c r="BW1106" s="139"/>
      <c r="BX1106" s="139"/>
      <c r="BY1106" s="139"/>
      <c r="BZ1106" s="139"/>
      <c r="CA1106" s="139"/>
      <c r="CB1106" s="139"/>
      <c r="CC1106" s="139"/>
      <c r="CD1106" s="139"/>
      <c r="CE1106" s="139"/>
      <c r="CF1106" s="139"/>
      <c r="CG1106" s="139"/>
      <c r="CH1106" s="139"/>
      <c r="CI1106" s="139"/>
      <c r="CJ1106" s="139"/>
      <c r="CK1106" s="139"/>
      <c r="CL1106" s="139"/>
      <c r="CM1106" s="139"/>
      <c r="CN1106" s="139"/>
      <c r="CO1106" s="139"/>
      <c r="CP1106" s="139"/>
      <c r="CR1106" s="111"/>
      <c r="EM1106" s="146"/>
      <c r="EN1106" s="146"/>
      <c r="EO1106" s="146"/>
      <c r="EP1106" s="146"/>
      <c r="EQ1106" s="146"/>
      <c r="ER1106" s="146"/>
      <c r="ET1106" s="146"/>
      <c r="EU1106" s="146"/>
      <c r="EV1106" s="146"/>
      <c r="EW1106" s="146"/>
      <c r="EX1106" s="146"/>
    </row>
    <row r="1107" spans="3:154" ht="14.25" customHeight="1" x14ac:dyDescent="0.35">
      <c r="C1107" s="498" t="s">
        <v>922</v>
      </c>
      <c r="D1107" s="498"/>
      <c r="E1107" s="498"/>
      <c r="F1107" s="498"/>
      <c r="G1107" s="498"/>
      <c r="H1107" s="498"/>
      <c r="I1107" s="498"/>
      <c r="J1107" s="498"/>
      <c r="K1107" s="498"/>
      <c r="L1107" s="498"/>
      <c r="M1107" s="498"/>
      <c r="N1107" s="498"/>
      <c r="O1107" s="498"/>
      <c r="P1107" s="498"/>
      <c r="Q1107" s="498"/>
      <c r="R1107" s="498"/>
      <c r="S1107" s="498"/>
      <c r="T1107" s="498"/>
      <c r="U1107" s="498"/>
      <c r="V1107" s="139"/>
      <c r="W1107" s="139"/>
      <c r="X1107" s="139"/>
      <c r="Y1107" s="139"/>
      <c r="Z1107" s="139"/>
      <c r="AA1107" s="139"/>
      <c r="AB1107" s="139"/>
      <c r="AC1107" s="139"/>
      <c r="AD1107" s="139"/>
      <c r="AE1107" s="139"/>
      <c r="AF1107" s="139"/>
      <c r="AG1107" s="139"/>
      <c r="AH1107" s="498" t="s">
        <v>922</v>
      </c>
      <c r="AI1107" s="498"/>
      <c r="AJ1107" s="498"/>
      <c r="AK1107" s="498"/>
      <c r="AL1107" s="498"/>
      <c r="AM1107" s="498"/>
      <c r="AN1107" s="498"/>
      <c r="AO1107" s="498"/>
      <c r="AP1107" s="498"/>
      <c r="AQ1107" s="498"/>
      <c r="AR1107" s="498"/>
      <c r="AS1107" s="498"/>
      <c r="AT1107" s="498"/>
      <c r="AU1107" s="498"/>
      <c r="AV1107" s="498"/>
      <c r="AW1107" s="498"/>
      <c r="AX1107" s="498"/>
      <c r="AY1107" s="498"/>
      <c r="AZ1107" s="498"/>
      <c r="BA1107" s="498"/>
      <c r="BB1107" s="498"/>
      <c r="BC1107" s="498"/>
      <c r="BD1107" s="189"/>
      <c r="BE1107" s="189"/>
      <c r="BF1107" s="139"/>
      <c r="BG1107" s="139"/>
      <c r="BH1107" s="139"/>
      <c r="BI1107" s="139"/>
      <c r="BJ1107" s="139"/>
      <c r="BK1107" s="139"/>
      <c r="BL1107" s="139"/>
      <c r="BM1107" s="139"/>
      <c r="BN1107" s="139"/>
      <c r="BO1107" s="139"/>
      <c r="BP1107" s="139"/>
      <c r="BQ1107" s="139"/>
      <c r="BR1107" s="498" t="s">
        <v>922</v>
      </c>
      <c r="BS1107" s="498"/>
      <c r="BT1107" s="498"/>
      <c r="BU1107" s="498"/>
      <c r="BV1107" s="498"/>
      <c r="BW1107" s="498"/>
      <c r="BX1107" s="498"/>
      <c r="BY1107" s="498"/>
      <c r="BZ1107" s="498"/>
      <c r="CA1107" s="498"/>
      <c r="CB1107" s="498"/>
      <c r="CC1107" s="498"/>
      <c r="CD1107" s="498"/>
      <c r="CE1107" s="498"/>
      <c r="CF1107" s="498"/>
      <c r="CG1107" s="498"/>
      <c r="CH1107" s="498"/>
      <c r="CI1107" s="498"/>
      <c r="CJ1107" s="498"/>
      <c r="CK1107" s="139"/>
      <c r="CL1107" s="139"/>
      <c r="CM1107" s="139"/>
      <c r="CN1107" s="139"/>
      <c r="CO1107" s="139"/>
      <c r="CP1107" s="139"/>
      <c r="CR1107" s="111"/>
      <c r="EM1107" s="146"/>
      <c r="EN1107" s="146"/>
      <c r="EO1107" s="146"/>
      <c r="EP1107" s="146"/>
      <c r="EQ1107" s="146"/>
      <c r="ER1107" s="146"/>
      <c r="ET1107" s="146"/>
      <c r="EU1107" s="146"/>
      <c r="EV1107" s="146"/>
      <c r="EW1107" s="146"/>
      <c r="EX1107" s="146"/>
    </row>
    <row r="1108" spans="3:154" ht="14.25" customHeight="1" x14ac:dyDescent="0.35">
      <c r="C1108" s="139"/>
      <c r="D1108" s="139"/>
      <c r="E1108" s="139"/>
      <c r="F1108" s="139"/>
      <c r="G1108" s="139"/>
      <c r="H1108" s="139"/>
      <c r="I1108" s="139"/>
      <c r="J1108" s="139"/>
      <c r="K1108" s="139"/>
      <c r="L1108" s="139"/>
      <c r="M1108" s="139"/>
      <c r="N1108" s="139"/>
      <c r="O1108" s="139"/>
      <c r="P1108" s="139"/>
      <c r="Q1108" s="139"/>
      <c r="R1108" s="139"/>
      <c r="S1108" s="139"/>
      <c r="T1108" s="139"/>
      <c r="U1108" s="139"/>
      <c r="V1108" s="139"/>
      <c r="W1108" s="139"/>
      <c r="X1108" s="139"/>
      <c r="Y1108" s="139"/>
      <c r="Z1108" s="139"/>
      <c r="AA1108" s="139"/>
      <c r="AB1108" s="139"/>
      <c r="AC1108" s="139"/>
      <c r="AD1108" s="139"/>
      <c r="AE1108" s="139"/>
      <c r="AF1108" s="139"/>
      <c r="AG1108" s="139"/>
      <c r="AH1108" s="139"/>
      <c r="AI1108" s="139"/>
      <c r="AJ1108" s="139"/>
      <c r="AK1108" s="139"/>
      <c r="AL1108" s="139"/>
      <c r="AM1108" s="139"/>
      <c r="AN1108" s="139"/>
      <c r="AO1108" s="139"/>
      <c r="AP1108" s="139"/>
      <c r="AQ1108" s="139"/>
      <c r="AR1108" s="139"/>
      <c r="AS1108" s="139"/>
      <c r="AT1108" s="139"/>
      <c r="AU1108" s="139"/>
      <c r="AV1108" s="139"/>
      <c r="AW1108" s="139"/>
      <c r="AX1108" s="139"/>
      <c r="AY1108" s="139"/>
      <c r="AZ1108" s="139"/>
      <c r="BA1108" s="139"/>
      <c r="BB1108" s="139"/>
      <c r="BC1108" s="139"/>
      <c r="BD1108" s="139"/>
      <c r="BE1108" s="139"/>
      <c r="BF1108" s="139"/>
      <c r="BG1108" s="139"/>
      <c r="BH1108" s="139"/>
      <c r="BI1108" s="139"/>
      <c r="BJ1108" s="139"/>
      <c r="BK1108" s="139"/>
      <c r="BL1108" s="139"/>
      <c r="BM1108" s="139"/>
      <c r="BN1108" s="139"/>
      <c r="BO1108" s="139"/>
      <c r="BP1108" s="139"/>
      <c r="BQ1108" s="139"/>
      <c r="BR1108" s="139"/>
      <c r="BS1108" s="139"/>
      <c r="BT1108" s="139"/>
      <c r="BU1108" s="139"/>
      <c r="BV1108" s="139"/>
      <c r="BW1108" s="139"/>
      <c r="BX1108" s="139"/>
      <c r="BY1108" s="139"/>
      <c r="BZ1108" s="139"/>
      <c r="CA1108" s="139"/>
      <c r="CB1108" s="139"/>
      <c r="CC1108" s="139"/>
      <c r="CD1108" s="139"/>
      <c r="CE1108" s="139"/>
      <c r="CF1108" s="139"/>
      <c r="CG1108" s="139"/>
      <c r="CH1108" s="139"/>
      <c r="CI1108" s="139"/>
      <c r="CJ1108" s="139"/>
      <c r="CK1108" s="139"/>
      <c r="CL1108" s="139"/>
      <c r="CM1108" s="139"/>
      <c r="CN1108" s="139"/>
      <c r="CO1108" s="139"/>
      <c r="CP1108" s="139"/>
      <c r="CR1108" s="111"/>
      <c r="EM1108" s="146"/>
      <c r="EN1108" s="146"/>
      <c r="EO1108" s="146"/>
      <c r="EP1108" s="146"/>
      <c r="EQ1108" s="146"/>
      <c r="ER1108" s="146"/>
      <c r="ET1108" s="146"/>
      <c r="EU1108" s="146"/>
      <c r="EV1108" s="146"/>
      <c r="EW1108" s="146"/>
      <c r="EX1108" s="146"/>
    </row>
    <row r="1109" spans="3:154" ht="14.25" customHeight="1" x14ac:dyDescent="0.35">
      <c r="C1109" s="344" t="s">
        <v>924</v>
      </c>
      <c r="D1109" s="344"/>
      <c r="E1109" s="344"/>
      <c r="F1109" s="344"/>
      <c r="G1109" s="344"/>
      <c r="H1109" s="344"/>
      <c r="I1109" s="344"/>
      <c r="J1109" s="344"/>
      <c r="K1109" s="344"/>
      <c r="L1109" s="344"/>
      <c r="M1109" s="344"/>
      <c r="N1109" s="344"/>
      <c r="O1109" s="344"/>
      <c r="P1109" s="344"/>
      <c r="Q1109" s="344"/>
      <c r="R1109" s="344"/>
      <c r="S1109" s="344"/>
      <c r="T1109" s="344"/>
      <c r="U1109" s="344"/>
      <c r="V1109" s="344"/>
      <c r="W1109" s="344"/>
      <c r="X1109" s="344"/>
      <c r="Y1109" s="344"/>
      <c r="Z1109" s="344"/>
      <c r="AA1109" s="344"/>
      <c r="AB1109" s="344"/>
      <c r="AC1109" s="344"/>
      <c r="AD1109" s="344"/>
      <c r="AE1109" s="344"/>
      <c r="AF1109" s="344"/>
      <c r="AG1109" s="344"/>
      <c r="AH1109" s="344"/>
      <c r="AI1109" s="139"/>
      <c r="AJ1109" s="139"/>
      <c r="AK1109" s="139"/>
      <c r="AL1109" s="139"/>
      <c r="AM1109" s="139"/>
      <c r="AN1109" s="139"/>
      <c r="AO1109" s="139"/>
      <c r="AP1109" s="139"/>
      <c r="AQ1109" s="139"/>
      <c r="AR1109" s="139"/>
      <c r="AS1109" s="139"/>
      <c r="AT1109" s="139"/>
      <c r="AU1109" s="139"/>
      <c r="AV1109" s="139"/>
      <c r="AW1109" s="139"/>
      <c r="AX1109" s="139"/>
      <c r="AY1109" s="139"/>
      <c r="AZ1109" s="344" t="s">
        <v>925</v>
      </c>
      <c r="BA1109" s="344"/>
      <c r="BB1109" s="344"/>
      <c r="BC1109" s="344"/>
      <c r="BD1109" s="344"/>
      <c r="BE1109" s="344"/>
      <c r="BF1109" s="344"/>
      <c r="BG1109" s="344"/>
      <c r="BH1109" s="344"/>
      <c r="BI1109" s="344"/>
      <c r="BJ1109" s="344"/>
      <c r="BK1109" s="344"/>
      <c r="BL1109" s="344"/>
      <c r="BM1109" s="344"/>
      <c r="BN1109" s="344"/>
      <c r="BO1109" s="344"/>
      <c r="BP1109" s="344"/>
      <c r="BQ1109" s="344"/>
      <c r="BR1109" s="344"/>
      <c r="BS1109" s="344"/>
      <c r="BT1109" s="344"/>
      <c r="BU1109" s="344"/>
      <c r="BV1109" s="344"/>
      <c r="BW1109" s="344"/>
      <c r="BX1109" s="344"/>
      <c r="BY1109" s="344"/>
      <c r="BZ1109" s="344"/>
      <c r="CA1109" s="140"/>
      <c r="CB1109" s="139"/>
      <c r="CC1109" s="139"/>
      <c r="CD1109" s="139"/>
      <c r="CE1109" s="139"/>
      <c r="CF1109" s="139"/>
      <c r="CG1109" s="139"/>
      <c r="CH1109" s="139"/>
      <c r="CI1109" s="139"/>
      <c r="CJ1109" s="139"/>
      <c r="CK1109" s="139"/>
      <c r="CL1109" s="139"/>
      <c r="CM1109" s="139"/>
      <c r="CN1109" s="139"/>
      <c r="CO1109" s="139"/>
      <c r="CP1109" s="139"/>
      <c r="CR1109" s="111"/>
      <c r="EM1109" s="146"/>
      <c r="EN1109" s="146"/>
      <c r="EO1109" s="146"/>
      <c r="EP1109" s="146"/>
      <c r="EQ1109" s="146"/>
      <c r="ER1109" s="146"/>
      <c r="ET1109" s="146"/>
      <c r="EU1109" s="146"/>
      <c r="EV1109" s="146"/>
      <c r="EW1109" s="146"/>
      <c r="EX1109" s="146"/>
    </row>
    <row r="1110" spans="3:154" ht="14.25" customHeight="1" x14ac:dyDescent="0.35">
      <c r="C1110" s="139"/>
      <c r="D1110" s="139"/>
      <c r="E1110" s="139"/>
      <c r="F1110" s="139"/>
      <c r="G1110" s="139"/>
      <c r="H1110" s="139"/>
      <c r="I1110" s="139"/>
      <c r="J1110" s="139"/>
      <c r="K1110" s="139"/>
      <c r="L1110" s="139"/>
      <c r="M1110" s="139"/>
      <c r="N1110" s="139"/>
      <c r="O1110" s="139"/>
      <c r="P1110" s="139"/>
      <c r="Q1110" s="139"/>
      <c r="R1110" s="139"/>
      <c r="S1110" s="139"/>
      <c r="T1110" s="139"/>
      <c r="U1110" s="139"/>
      <c r="V1110" s="139"/>
      <c r="W1110" s="139"/>
      <c r="X1110" s="139"/>
      <c r="Y1110" s="139"/>
      <c r="Z1110" s="139"/>
      <c r="AA1110" s="139"/>
      <c r="AB1110" s="139"/>
      <c r="AC1110" s="139"/>
      <c r="AD1110" s="139"/>
      <c r="AE1110" s="139"/>
      <c r="AF1110" s="139"/>
      <c r="AG1110" s="139"/>
      <c r="AH1110" s="139"/>
      <c r="AI1110" s="139"/>
      <c r="AJ1110" s="139"/>
      <c r="AK1110" s="139"/>
      <c r="AL1110" s="139"/>
      <c r="AM1110" s="139"/>
      <c r="AN1110" s="139"/>
      <c r="AO1110" s="139"/>
      <c r="AP1110" s="139"/>
      <c r="AQ1110" s="139"/>
      <c r="AR1110" s="139"/>
      <c r="AS1110" s="139"/>
      <c r="AT1110" s="139"/>
      <c r="AU1110" s="139"/>
      <c r="AV1110" s="139"/>
      <c r="AW1110" s="139"/>
      <c r="AX1110" s="139"/>
      <c r="AY1110" s="139"/>
      <c r="AZ1110" s="139"/>
      <c r="BA1110" s="139"/>
      <c r="BB1110" s="139"/>
      <c r="BC1110" s="139"/>
      <c r="BD1110" s="139"/>
      <c r="BE1110" s="139"/>
      <c r="BF1110" s="139"/>
      <c r="BG1110" s="139"/>
      <c r="BH1110" s="139"/>
      <c r="BI1110" s="139"/>
      <c r="BJ1110" s="139"/>
      <c r="BK1110" s="139"/>
      <c r="BL1110" s="139"/>
      <c r="BM1110" s="139"/>
      <c r="BN1110" s="139"/>
      <c r="BO1110" s="139"/>
      <c r="BP1110" s="139"/>
      <c r="BQ1110" s="139"/>
      <c r="BR1110" s="139"/>
      <c r="BS1110" s="139"/>
      <c r="BT1110" s="139"/>
      <c r="BU1110" s="139"/>
      <c r="BV1110" s="139"/>
      <c r="BW1110" s="139"/>
      <c r="BX1110" s="139"/>
      <c r="BY1110" s="139"/>
      <c r="BZ1110" s="139"/>
      <c r="CA1110" s="139"/>
      <c r="CB1110" s="139"/>
      <c r="CC1110" s="139"/>
      <c r="CD1110" s="139"/>
      <c r="CE1110" s="139"/>
      <c r="CF1110" s="139"/>
      <c r="CG1110" s="139"/>
      <c r="CH1110" s="139"/>
      <c r="CI1110" s="139"/>
      <c r="CJ1110" s="139"/>
      <c r="CK1110" s="139"/>
      <c r="CL1110" s="139"/>
      <c r="CM1110" s="139"/>
      <c r="CN1110" s="139"/>
      <c r="CO1110" s="139"/>
      <c r="CP1110" s="139"/>
      <c r="CR1110" s="111"/>
      <c r="EM1110" s="146"/>
      <c r="EN1110" s="146"/>
      <c r="EO1110" s="146"/>
      <c r="EP1110" s="146"/>
      <c r="EQ1110" s="146"/>
      <c r="ER1110" s="146"/>
      <c r="ET1110" s="146"/>
      <c r="EU1110" s="146"/>
      <c r="EV1110" s="146"/>
      <c r="EW1110" s="146"/>
      <c r="EX1110" s="146"/>
    </row>
    <row r="1111" spans="3:154" ht="14.25" customHeight="1" x14ac:dyDescent="0.35">
      <c r="C1111" s="139"/>
      <c r="D1111" s="139"/>
      <c r="E1111" s="139"/>
      <c r="F1111" s="139"/>
      <c r="G1111" s="139"/>
      <c r="H1111" s="139"/>
      <c r="I1111" s="139"/>
      <c r="J1111" s="139"/>
      <c r="K1111" s="139"/>
      <c r="L1111" s="139"/>
      <c r="M1111" s="139"/>
      <c r="N1111" s="139"/>
      <c r="O1111" s="139"/>
      <c r="P1111" s="139"/>
      <c r="Q1111" s="139"/>
      <c r="R1111" s="139"/>
      <c r="S1111" s="139"/>
      <c r="T1111" s="139"/>
      <c r="U1111" s="139"/>
      <c r="V1111" s="139"/>
      <c r="W1111" s="139"/>
      <c r="X1111" s="139"/>
      <c r="Y1111" s="139"/>
      <c r="Z1111" s="139"/>
      <c r="AA1111" s="139"/>
      <c r="AB1111" s="139"/>
      <c r="AC1111" s="139"/>
      <c r="AD1111" s="139"/>
      <c r="AE1111" s="139"/>
      <c r="AF1111" s="139"/>
      <c r="AG1111" s="139"/>
      <c r="AH1111" s="139"/>
      <c r="AI1111" s="139"/>
      <c r="AJ1111" s="139"/>
      <c r="AK1111" s="139"/>
      <c r="AL1111" s="139"/>
      <c r="AM1111" s="139"/>
      <c r="AN1111" s="139"/>
      <c r="AO1111" s="139"/>
      <c r="AP1111" s="139"/>
      <c r="AQ1111" s="139"/>
      <c r="AR1111" s="139"/>
      <c r="AS1111" s="139"/>
      <c r="AT1111" s="139"/>
      <c r="AU1111" s="139"/>
      <c r="AV1111" s="139"/>
      <c r="AW1111" s="139"/>
      <c r="AX1111" s="139"/>
      <c r="AY1111" s="139"/>
      <c r="AZ1111" s="139"/>
      <c r="BA1111" s="139"/>
      <c r="BB1111" s="139"/>
      <c r="BC1111" s="139"/>
      <c r="BD1111" s="139"/>
      <c r="BE1111" s="139"/>
      <c r="BF1111" s="139"/>
      <c r="BG1111" s="139"/>
      <c r="BH1111" s="139"/>
      <c r="BI1111" s="139"/>
      <c r="BJ1111" s="139"/>
      <c r="BK1111" s="139"/>
      <c r="BL1111" s="139"/>
      <c r="BM1111" s="139"/>
      <c r="BN1111" s="139"/>
      <c r="BO1111" s="139"/>
      <c r="BP1111" s="139"/>
      <c r="BQ1111" s="139"/>
      <c r="BR1111" s="139"/>
      <c r="BS1111" s="139"/>
      <c r="BT1111" s="139"/>
      <c r="BU1111" s="139"/>
      <c r="BV1111" s="139"/>
      <c r="BW1111" s="139"/>
      <c r="BX1111" s="139"/>
      <c r="BY1111" s="139"/>
      <c r="BZ1111" s="139"/>
      <c r="CA1111" s="139"/>
      <c r="CB1111" s="139"/>
      <c r="CC1111" s="139"/>
      <c r="CD1111" s="139"/>
      <c r="CE1111" s="139"/>
      <c r="CF1111" s="139"/>
      <c r="CG1111" s="139"/>
      <c r="CH1111" s="139"/>
      <c r="CI1111" s="139"/>
      <c r="CJ1111" s="139"/>
      <c r="CK1111" s="139"/>
      <c r="CL1111" s="139"/>
      <c r="CM1111" s="139"/>
      <c r="CN1111" s="139"/>
      <c r="CO1111" s="139"/>
      <c r="CP1111" s="139"/>
      <c r="CR1111" s="111"/>
      <c r="EM1111" s="146"/>
      <c r="EN1111" s="146"/>
      <c r="EO1111" s="146"/>
      <c r="EP1111" s="146"/>
      <c r="EQ1111" s="146"/>
      <c r="ER1111" s="146"/>
      <c r="ET1111" s="146"/>
      <c r="EU1111" s="146"/>
      <c r="EV1111" s="146"/>
      <c r="EW1111" s="146"/>
      <c r="EX1111" s="146"/>
    </row>
    <row r="1112" spans="3:154" ht="14.25" customHeight="1" x14ac:dyDescent="0.35">
      <c r="C1112" s="139"/>
      <c r="D1112" s="139"/>
      <c r="E1112" s="139"/>
      <c r="F1112" s="139"/>
      <c r="G1112" s="139"/>
      <c r="H1112" s="139"/>
      <c r="I1112" s="139"/>
      <c r="J1112" s="139"/>
      <c r="K1112" s="139"/>
      <c r="L1112" s="139"/>
      <c r="M1112" s="139"/>
      <c r="N1112" s="139"/>
      <c r="O1112" s="139"/>
      <c r="P1112" s="139"/>
      <c r="Q1112" s="139"/>
      <c r="R1112" s="139"/>
      <c r="S1112" s="139"/>
      <c r="T1112" s="139"/>
      <c r="U1112" s="139"/>
      <c r="V1112" s="139"/>
      <c r="W1112" s="139"/>
      <c r="X1112" s="139"/>
      <c r="Y1112" s="139"/>
      <c r="Z1112" s="139"/>
      <c r="AA1112" s="139"/>
      <c r="AB1112" s="139"/>
      <c r="AC1112" s="139"/>
      <c r="AD1112" s="139"/>
      <c r="AE1112" s="139"/>
      <c r="AF1112" s="139"/>
      <c r="AG1112" s="139"/>
      <c r="AH1112" s="139"/>
      <c r="AI1112" s="139"/>
      <c r="AJ1112" s="139"/>
      <c r="AK1112" s="139"/>
      <c r="AL1112" s="139"/>
      <c r="AM1112" s="139"/>
      <c r="AN1112" s="139"/>
      <c r="AO1112" s="139"/>
      <c r="AP1112" s="139"/>
      <c r="AQ1112" s="139"/>
      <c r="AR1112" s="139"/>
      <c r="AS1112" s="139"/>
      <c r="AT1112" s="139"/>
      <c r="AU1112" s="139"/>
      <c r="AV1112" s="139"/>
      <c r="AW1112" s="139"/>
      <c r="AX1112" s="139"/>
      <c r="AY1112" s="139"/>
      <c r="AZ1112" s="139"/>
      <c r="BA1112" s="139"/>
      <c r="BB1112" s="139"/>
      <c r="BC1112" s="139"/>
      <c r="BD1112" s="139"/>
      <c r="BE1112" s="139"/>
      <c r="BF1112" s="139"/>
      <c r="BG1112" s="139"/>
      <c r="BH1112" s="139"/>
      <c r="BI1112" s="139"/>
      <c r="BJ1112" s="139"/>
      <c r="BK1112" s="139"/>
      <c r="BL1112" s="139"/>
      <c r="BM1112" s="139"/>
      <c r="BN1112" s="139"/>
      <c r="BO1112" s="139"/>
      <c r="BP1112" s="139"/>
      <c r="BQ1112" s="139"/>
      <c r="BR1112" s="139"/>
      <c r="BS1112" s="139"/>
      <c r="BT1112" s="139"/>
      <c r="BU1112" s="139"/>
      <c r="BV1112" s="139"/>
      <c r="BW1112" s="139"/>
      <c r="BX1112" s="139"/>
      <c r="BY1112" s="139"/>
      <c r="BZ1112" s="139"/>
      <c r="CA1112" s="139"/>
      <c r="CB1112" s="139"/>
      <c r="CC1112" s="139"/>
      <c r="CD1112" s="139"/>
      <c r="CE1112" s="139"/>
      <c r="CF1112" s="139"/>
      <c r="CG1112" s="139"/>
      <c r="CH1112" s="139"/>
      <c r="CI1112" s="139"/>
      <c r="CJ1112" s="139"/>
      <c r="CK1112" s="139"/>
      <c r="CL1112" s="139"/>
      <c r="CM1112" s="139"/>
      <c r="CN1112" s="139"/>
      <c r="CO1112" s="139"/>
      <c r="CP1112" s="139"/>
      <c r="CR1112" s="111"/>
      <c r="EM1112" s="146"/>
      <c r="EN1112" s="146"/>
      <c r="EO1112" s="146"/>
      <c r="EP1112" s="146"/>
      <c r="EQ1112" s="146"/>
      <c r="ER1112" s="146"/>
      <c r="ET1112" s="146"/>
      <c r="EU1112" s="146"/>
      <c r="EV1112" s="146"/>
      <c r="EW1112" s="146"/>
      <c r="EX1112" s="146"/>
    </row>
    <row r="1113" spans="3:154" ht="14.25" customHeight="1" x14ac:dyDescent="0.35">
      <c r="C1113" s="139"/>
      <c r="D1113" s="139"/>
      <c r="E1113" s="139"/>
      <c r="F1113" s="139"/>
      <c r="G1113" s="139"/>
      <c r="H1113" s="139"/>
      <c r="I1113" s="139"/>
      <c r="J1113" s="139"/>
      <c r="K1113" s="139"/>
      <c r="L1113" s="139"/>
      <c r="M1113" s="139"/>
      <c r="N1113" s="139"/>
      <c r="O1113" s="139"/>
      <c r="P1113" s="139"/>
      <c r="Q1113" s="139"/>
      <c r="R1113" s="139"/>
      <c r="S1113" s="139"/>
      <c r="T1113" s="139"/>
      <c r="U1113" s="139"/>
      <c r="V1113" s="139"/>
      <c r="W1113" s="139"/>
      <c r="X1113" s="139"/>
      <c r="Y1113" s="139"/>
      <c r="Z1113" s="139"/>
      <c r="AA1113" s="139"/>
      <c r="AB1113" s="139"/>
      <c r="AC1113" s="139"/>
      <c r="AD1113" s="139"/>
      <c r="AE1113" s="139"/>
      <c r="AF1113" s="139"/>
      <c r="AG1113" s="139"/>
      <c r="AH1113" s="139"/>
      <c r="AI1113" s="139"/>
      <c r="AJ1113" s="139"/>
      <c r="AK1113" s="139"/>
      <c r="AL1113" s="139"/>
      <c r="AM1113" s="139"/>
      <c r="AN1113" s="139"/>
      <c r="AO1113" s="139"/>
      <c r="AP1113" s="139"/>
      <c r="AQ1113" s="139"/>
      <c r="AR1113" s="139"/>
      <c r="AS1113" s="139"/>
      <c r="AT1113" s="139"/>
      <c r="AU1113" s="139"/>
      <c r="AV1113" s="139"/>
      <c r="AW1113" s="139"/>
      <c r="AX1113" s="139"/>
      <c r="AY1113" s="139"/>
      <c r="AZ1113" s="139"/>
      <c r="BA1113" s="139"/>
      <c r="BB1113" s="139"/>
      <c r="BC1113" s="139"/>
      <c r="BD1113" s="139"/>
      <c r="BE1113" s="139"/>
      <c r="BF1113" s="139"/>
      <c r="BG1113" s="139"/>
      <c r="BH1113" s="139"/>
      <c r="BI1113" s="139"/>
      <c r="BJ1113" s="139"/>
      <c r="BK1113" s="139"/>
      <c r="BL1113" s="139"/>
      <c r="BM1113" s="139"/>
      <c r="BN1113" s="139"/>
      <c r="BO1113" s="139"/>
      <c r="BP1113" s="139"/>
      <c r="BQ1113" s="139"/>
      <c r="BR1113" s="139"/>
      <c r="BS1113" s="139"/>
      <c r="BT1113" s="139"/>
      <c r="BU1113" s="139"/>
      <c r="BV1113" s="139"/>
      <c r="BW1113" s="139"/>
      <c r="BX1113" s="139"/>
      <c r="BY1113" s="139"/>
      <c r="BZ1113" s="139"/>
      <c r="CA1113" s="139"/>
      <c r="CB1113" s="139"/>
      <c r="CC1113" s="139"/>
      <c r="CD1113" s="139"/>
      <c r="CE1113" s="139"/>
      <c r="CF1113" s="139"/>
      <c r="CG1113" s="139"/>
      <c r="CH1113" s="139"/>
      <c r="CI1113" s="139"/>
      <c r="CJ1113" s="139"/>
      <c r="CK1113" s="139"/>
      <c r="CL1113" s="139"/>
      <c r="CM1113" s="139"/>
      <c r="CN1113" s="139"/>
      <c r="CO1113" s="139"/>
      <c r="CP1113" s="139"/>
      <c r="CR1113" s="111"/>
      <c r="EM1113" s="146"/>
      <c r="EN1113" s="146"/>
      <c r="EO1113" s="146"/>
      <c r="EP1113" s="146"/>
      <c r="EQ1113" s="146"/>
      <c r="ER1113" s="146"/>
      <c r="ET1113" s="146"/>
      <c r="EU1113" s="146"/>
      <c r="EV1113" s="146"/>
      <c r="EW1113" s="146"/>
      <c r="EX1113" s="146"/>
    </row>
    <row r="1114" spans="3:154" ht="14.25" customHeight="1" x14ac:dyDescent="0.35">
      <c r="C1114" s="139"/>
      <c r="D1114" s="139"/>
      <c r="E1114" s="139"/>
      <c r="F1114" s="139"/>
      <c r="G1114" s="139"/>
      <c r="H1114" s="139"/>
      <c r="I1114" s="139"/>
      <c r="J1114" s="139"/>
      <c r="K1114" s="139"/>
      <c r="L1114" s="139"/>
      <c r="M1114" s="139"/>
      <c r="N1114" s="139"/>
      <c r="O1114" s="139"/>
      <c r="P1114" s="139"/>
      <c r="Q1114" s="139"/>
      <c r="R1114" s="139"/>
      <c r="S1114" s="139"/>
      <c r="T1114" s="139"/>
      <c r="U1114" s="139"/>
      <c r="V1114" s="139"/>
      <c r="W1114" s="139"/>
      <c r="X1114" s="139"/>
      <c r="Y1114" s="139"/>
      <c r="Z1114" s="139"/>
      <c r="AA1114" s="139"/>
      <c r="AB1114" s="139"/>
      <c r="AC1114" s="139"/>
      <c r="AD1114" s="139"/>
      <c r="AE1114" s="139"/>
      <c r="AF1114" s="139"/>
      <c r="AG1114" s="139"/>
      <c r="AH1114" s="139"/>
      <c r="AI1114" s="139"/>
      <c r="AJ1114" s="139"/>
      <c r="AK1114" s="139"/>
      <c r="AL1114" s="139"/>
      <c r="AM1114" s="139"/>
      <c r="AN1114" s="139"/>
      <c r="AO1114" s="139"/>
      <c r="AP1114" s="139"/>
      <c r="AQ1114" s="139"/>
      <c r="AR1114" s="139"/>
      <c r="AS1114" s="139"/>
      <c r="AT1114" s="139"/>
      <c r="AU1114" s="139"/>
      <c r="AV1114" s="139"/>
      <c r="AW1114" s="139"/>
      <c r="AX1114" s="139"/>
      <c r="AY1114" s="139"/>
      <c r="AZ1114" s="139"/>
      <c r="BA1114" s="139"/>
      <c r="BB1114" s="139"/>
      <c r="BC1114" s="139"/>
      <c r="BD1114" s="139"/>
      <c r="BE1114" s="139"/>
      <c r="BF1114" s="139"/>
      <c r="BG1114" s="139"/>
      <c r="BH1114" s="139"/>
      <c r="BI1114" s="139"/>
      <c r="BJ1114" s="139"/>
      <c r="BK1114" s="139"/>
      <c r="BL1114" s="139"/>
      <c r="BM1114" s="139"/>
      <c r="BN1114" s="139"/>
      <c r="BO1114" s="139"/>
      <c r="BP1114" s="139"/>
      <c r="BQ1114" s="139"/>
      <c r="BR1114" s="139"/>
      <c r="BS1114" s="139"/>
      <c r="BT1114" s="139"/>
      <c r="BU1114" s="139"/>
      <c r="BV1114" s="139"/>
      <c r="BW1114" s="139"/>
      <c r="BX1114" s="139"/>
      <c r="BY1114" s="139"/>
      <c r="BZ1114" s="139"/>
      <c r="CA1114" s="139"/>
      <c r="CB1114" s="139"/>
      <c r="CC1114" s="139"/>
      <c r="CD1114" s="139"/>
      <c r="CE1114" s="139"/>
      <c r="CF1114" s="139"/>
      <c r="CG1114" s="139"/>
      <c r="CH1114" s="139"/>
      <c r="CI1114" s="139"/>
      <c r="CJ1114" s="139"/>
      <c r="CK1114" s="139"/>
      <c r="CL1114" s="139"/>
      <c r="CM1114" s="139"/>
      <c r="CN1114" s="139"/>
      <c r="CO1114" s="139"/>
      <c r="CP1114" s="139"/>
      <c r="CR1114" s="111"/>
      <c r="EM1114" s="146"/>
      <c r="EN1114" s="146"/>
      <c r="EO1114" s="146"/>
      <c r="EP1114" s="146"/>
      <c r="EQ1114" s="146"/>
      <c r="ER1114" s="146"/>
      <c r="ET1114" s="146"/>
      <c r="EU1114" s="146"/>
      <c r="EV1114" s="146"/>
      <c r="EW1114" s="146"/>
      <c r="EX1114" s="146"/>
    </row>
    <row r="1115" spans="3:154" ht="14.25" customHeight="1" x14ac:dyDescent="0.35">
      <c r="C1115" s="139"/>
      <c r="D1115" s="139"/>
      <c r="E1115" s="139"/>
      <c r="F1115" s="139"/>
      <c r="G1115" s="139"/>
      <c r="H1115" s="139"/>
      <c r="I1115" s="139"/>
      <c r="J1115" s="139"/>
      <c r="K1115" s="139"/>
      <c r="L1115" s="139"/>
      <c r="M1115" s="139"/>
      <c r="N1115" s="139"/>
      <c r="O1115" s="139"/>
      <c r="P1115" s="139"/>
      <c r="Q1115" s="139"/>
      <c r="R1115" s="139"/>
      <c r="S1115" s="139"/>
      <c r="T1115" s="139"/>
      <c r="U1115" s="139"/>
      <c r="V1115" s="139"/>
      <c r="W1115" s="139"/>
      <c r="X1115" s="139"/>
      <c r="Y1115" s="139"/>
      <c r="Z1115" s="139"/>
      <c r="AA1115" s="139"/>
      <c r="AB1115" s="139"/>
      <c r="AC1115" s="139"/>
      <c r="AD1115" s="139"/>
      <c r="AE1115" s="139"/>
      <c r="AF1115" s="139"/>
      <c r="AG1115" s="139"/>
      <c r="AH1115" s="139"/>
      <c r="AI1115" s="139"/>
      <c r="AJ1115" s="139"/>
      <c r="AK1115" s="139"/>
      <c r="AL1115" s="139"/>
      <c r="AM1115" s="139"/>
      <c r="AN1115" s="139"/>
      <c r="AO1115" s="139"/>
      <c r="AP1115" s="139"/>
      <c r="AQ1115" s="139"/>
      <c r="AR1115" s="139"/>
      <c r="AS1115" s="139"/>
      <c r="AT1115" s="139"/>
      <c r="AU1115" s="139"/>
      <c r="AV1115" s="139"/>
      <c r="AW1115" s="139"/>
      <c r="AX1115" s="139"/>
      <c r="AY1115" s="139"/>
      <c r="AZ1115" s="139"/>
      <c r="BA1115" s="139"/>
      <c r="BB1115" s="139"/>
      <c r="BC1115" s="139"/>
      <c r="BD1115" s="139"/>
      <c r="BE1115" s="139"/>
      <c r="BF1115" s="139"/>
      <c r="BG1115" s="139"/>
      <c r="BH1115" s="139"/>
      <c r="BI1115" s="139"/>
      <c r="BJ1115" s="139"/>
      <c r="BK1115" s="139"/>
      <c r="BL1115" s="139"/>
      <c r="BM1115" s="139"/>
      <c r="BN1115" s="139"/>
      <c r="BO1115" s="139"/>
      <c r="BP1115" s="139"/>
      <c r="BQ1115" s="139"/>
      <c r="BR1115" s="139"/>
      <c r="BS1115" s="139"/>
      <c r="BT1115" s="139"/>
      <c r="BU1115" s="139"/>
      <c r="BV1115" s="139"/>
      <c r="BW1115" s="139"/>
      <c r="BX1115" s="139"/>
      <c r="BY1115" s="139"/>
      <c r="BZ1115" s="139"/>
      <c r="CA1115" s="139"/>
      <c r="CB1115" s="139"/>
      <c r="CC1115" s="139"/>
      <c r="CD1115" s="139"/>
      <c r="CE1115" s="139"/>
      <c r="CF1115" s="139"/>
      <c r="CG1115" s="139"/>
      <c r="CH1115" s="139"/>
      <c r="CI1115" s="139"/>
      <c r="CJ1115" s="139"/>
      <c r="CK1115" s="139"/>
      <c r="CL1115" s="139"/>
      <c r="CM1115" s="139"/>
      <c r="CN1115" s="139"/>
      <c r="CO1115" s="139"/>
      <c r="CP1115" s="139"/>
      <c r="CR1115" s="111"/>
      <c r="EM1115" s="146"/>
      <c r="EN1115" s="146"/>
      <c r="EO1115" s="146"/>
      <c r="EP1115" s="146"/>
      <c r="EQ1115" s="146"/>
      <c r="ER1115" s="146"/>
      <c r="ET1115" s="146"/>
      <c r="EU1115" s="146"/>
      <c r="EV1115" s="146"/>
      <c r="EW1115" s="146"/>
      <c r="EX1115" s="146"/>
    </row>
    <row r="1116" spans="3:154" ht="14.25" customHeight="1" x14ac:dyDescent="0.35">
      <c r="C1116" s="139"/>
      <c r="D1116" s="139"/>
      <c r="E1116" s="139"/>
      <c r="F1116" s="139"/>
      <c r="G1116" s="139"/>
      <c r="H1116" s="139"/>
      <c r="I1116" s="139"/>
      <c r="J1116" s="139"/>
      <c r="K1116" s="139"/>
      <c r="L1116" s="139"/>
      <c r="M1116" s="139"/>
      <c r="N1116" s="139"/>
      <c r="O1116" s="139"/>
      <c r="P1116" s="139"/>
      <c r="Q1116" s="139"/>
      <c r="R1116" s="139"/>
      <c r="S1116" s="139"/>
      <c r="T1116" s="139"/>
      <c r="U1116" s="139"/>
      <c r="V1116" s="139"/>
      <c r="W1116" s="139"/>
      <c r="X1116" s="139"/>
      <c r="Y1116" s="139"/>
      <c r="Z1116" s="139"/>
      <c r="AA1116" s="139"/>
      <c r="AB1116" s="139"/>
      <c r="AC1116" s="139"/>
      <c r="AD1116" s="139"/>
      <c r="AE1116" s="139"/>
      <c r="AF1116" s="139"/>
      <c r="AG1116" s="139"/>
      <c r="AH1116" s="139"/>
      <c r="AI1116" s="139"/>
      <c r="AJ1116" s="139"/>
      <c r="AK1116" s="139"/>
      <c r="AL1116" s="139"/>
      <c r="AM1116" s="139"/>
      <c r="AN1116" s="139"/>
      <c r="AO1116" s="139"/>
      <c r="AP1116" s="139"/>
      <c r="AQ1116" s="139"/>
      <c r="AR1116" s="139"/>
      <c r="AS1116" s="139"/>
      <c r="AT1116" s="139"/>
      <c r="AU1116" s="139"/>
      <c r="AV1116" s="139"/>
      <c r="AW1116" s="139"/>
      <c r="AX1116" s="139"/>
      <c r="AY1116" s="139"/>
      <c r="AZ1116" s="139"/>
      <c r="BA1116" s="139"/>
      <c r="BB1116" s="139"/>
      <c r="BC1116" s="139"/>
      <c r="BD1116" s="139"/>
      <c r="BE1116" s="139"/>
      <c r="BF1116" s="139"/>
      <c r="BG1116" s="139"/>
      <c r="BH1116" s="139"/>
      <c r="BI1116" s="139"/>
      <c r="BJ1116" s="139"/>
      <c r="BK1116" s="139"/>
      <c r="BL1116" s="139"/>
      <c r="BM1116" s="139"/>
      <c r="BN1116" s="139"/>
      <c r="BO1116" s="139"/>
      <c r="BP1116" s="139"/>
      <c r="BQ1116" s="139"/>
      <c r="BR1116" s="139"/>
      <c r="BS1116" s="139"/>
      <c r="BT1116" s="139"/>
      <c r="BU1116" s="139"/>
      <c r="BV1116" s="139"/>
      <c r="BW1116" s="139"/>
      <c r="BX1116" s="139"/>
      <c r="BY1116" s="139"/>
      <c r="BZ1116" s="139"/>
      <c r="CA1116" s="139"/>
      <c r="CB1116" s="139"/>
      <c r="CC1116" s="139"/>
      <c r="CD1116" s="139"/>
      <c r="CE1116" s="139"/>
      <c r="CF1116" s="139"/>
      <c r="CG1116" s="139"/>
      <c r="CH1116" s="139"/>
      <c r="CI1116" s="139"/>
      <c r="CJ1116" s="139"/>
      <c r="CK1116" s="139"/>
      <c r="CL1116" s="139"/>
      <c r="CM1116" s="139"/>
      <c r="CN1116" s="139"/>
      <c r="CO1116" s="139"/>
      <c r="CP1116" s="139"/>
      <c r="CR1116" s="111"/>
      <c r="EM1116" s="146"/>
      <c r="EN1116" s="146"/>
      <c r="EO1116" s="146"/>
      <c r="EP1116" s="146"/>
      <c r="EQ1116" s="146"/>
      <c r="ER1116" s="146"/>
      <c r="ET1116" s="146"/>
      <c r="EU1116" s="146"/>
      <c r="EV1116" s="146"/>
      <c r="EW1116" s="146"/>
      <c r="EX1116" s="146"/>
    </row>
    <row r="1117" spans="3:154" ht="14.25" customHeight="1" x14ac:dyDescent="0.35">
      <c r="C1117" s="139"/>
      <c r="D1117" s="139"/>
      <c r="E1117" s="139"/>
      <c r="F1117" s="139"/>
      <c r="G1117" s="139"/>
      <c r="H1117" s="139"/>
      <c r="I1117" s="139"/>
      <c r="J1117" s="139"/>
      <c r="K1117" s="139"/>
      <c r="L1117" s="139"/>
      <c r="M1117" s="139"/>
      <c r="N1117" s="139"/>
      <c r="O1117" s="139"/>
      <c r="P1117" s="139"/>
      <c r="Q1117" s="139"/>
      <c r="R1117" s="139"/>
      <c r="S1117" s="139"/>
      <c r="T1117" s="139"/>
      <c r="U1117" s="139"/>
      <c r="V1117" s="139"/>
      <c r="W1117" s="139"/>
      <c r="X1117" s="139"/>
      <c r="Y1117" s="139"/>
      <c r="Z1117" s="139"/>
      <c r="AA1117" s="139"/>
      <c r="AB1117" s="139"/>
      <c r="AC1117" s="139"/>
      <c r="AD1117" s="139"/>
      <c r="AE1117" s="139"/>
      <c r="AF1117" s="139"/>
      <c r="AG1117" s="139"/>
      <c r="AH1117" s="139"/>
      <c r="AI1117" s="139"/>
      <c r="AJ1117" s="139"/>
      <c r="AK1117" s="139"/>
      <c r="AL1117" s="139"/>
      <c r="AM1117" s="139"/>
      <c r="AN1117" s="139"/>
      <c r="AO1117" s="139"/>
      <c r="AP1117" s="139"/>
      <c r="AQ1117" s="139"/>
      <c r="AR1117" s="139"/>
      <c r="AS1117" s="139"/>
      <c r="AT1117" s="139"/>
      <c r="AU1117" s="139"/>
      <c r="AV1117" s="139"/>
      <c r="AW1117" s="139"/>
      <c r="AX1117" s="139"/>
      <c r="AY1117" s="139"/>
      <c r="AZ1117" s="139"/>
      <c r="BA1117" s="139"/>
      <c r="BB1117" s="139"/>
      <c r="BC1117" s="139"/>
      <c r="BD1117" s="139"/>
      <c r="BE1117" s="139"/>
      <c r="BF1117" s="139"/>
      <c r="BG1117" s="139"/>
      <c r="BH1117" s="139"/>
      <c r="BI1117" s="139"/>
      <c r="BJ1117" s="139"/>
      <c r="BK1117" s="139"/>
      <c r="BL1117" s="139"/>
      <c r="BM1117" s="139"/>
      <c r="BN1117" s="139"/>
      <c r="BO1117" s="139"/>
      <c r="BP1117" s="139"/>
      <c r="BQ1117" s="139"/>
      <c r="BR1117" s="139"/>
      <c r="BS1117" s="139"/>
      <c r="BT1117" s="139"/>
      <c r="BU1117" s="139"/>
      <c r="BV1117" s="139"/>
      <c r="BW1117" s="139"/>
      <c r="BX1117" s="139"/>
      <c r="BY1117" s="139"/>
      <c r="BZ1117" s="139"/>
      <c r="CA1117" s="139"/>
      <c r="CB1117" s="139"/>
      <c r="CC1117" s="139"/>
      <c r="CD1117" s="139"/>
      <c r="CE1117" s="139"/>
      <c r="CF1117" s="139"/>
      <c r="CG1117" s="139"/>
      <c r="CH1117" s="139"/>
      <c r="CI1117" s="139"/>
      <c r="CJ1117" s="139"/>
      <c r="CK1117" s="139"/>
      <c r="CL1117" s="139"/>
      <c r="CM1117" s="139"/>
      <c r="CN1117" s="139"/>
      <c r="CO1117" s="139"/>
      <c r="CP1117" s="139"/>
      <c r="CR1117" s="111"/>
    </row>
    <row r="1118" spans="3:154" ht="14.25" customHeight="1" x14ac:dyDescent="0.35">
      <c r="C1118" s="139"/>
      <c r="D1118" s="139"/>
      <c r="E1118" s="139"/>
      <c r="F1118" s="139"/>
      <c r="G1118" s="139"/>
      <c r="H1118" s="139"/>
      <c r="I1118" s="139"/>
      <c r="J1118" s="139"/>
      <c r="K1118" s="139"/>
      <c r="L1118" s="139"/>
      <c r="M1118" s="139"/>
      <c r="N1118" s="139"/>
      <c r="O1118" s="139"/>
      <c r="P1118" s="139"/>
      <c r="Q1118" s="139"/>
      <c r="R1118" s="139"/>
      <c r="S1118" s="139"/>
      <c r="T1118" s="139"/>
      <c r="U1118" s="139"/>
      <c r="V1118" s="139"/>
      <c r="W1118" s="139"/>
      <c r="X1118" s="139"/>
      <c r="Y1118" s="139"/>
      <c r="Z1118" s="139"/>
      <c r="AA1118" s="139"/>
      <c r="AB1118" s="139"/>
      <c r="AC1118" s="139"/>
      <c r="AD1118" s="139"/>
      <c r="AE1118" s="139"/>
      <c r="AF1118" s="139"/>
      <c r="AG1118" s="139"/>
      <c r="AH1118" s="139"/>
      <c r="AI1118" s="139"/>
      <c r="AJ1118" s="139"/>
      <c r="AK1118" s="139"/>
      <c r="AL1118" s="139"/>
      <c r="AM1118" s="139"/>
      <c r="AN1118" s="139"/>
      <c r="AO1118" s="139"/>
      <c r="AP1118" s="139"/>
      <c r="AQ1118" s="139"/>
      <c r="AR1118" s="139"/>
      <c r="AS1118" s="139"/>
      <c r="AT1118" s="139"/>
      <c r="AU1118" s="139"/>
      <c r="AV1118" s="139"/>
      <c r="AW1118" s="139"/>
      <c r="AX1118" s="139"/>
      <c r="AY1118" s="139"/>
      <c r="AZ1118" s="139"/>
      <c r="BA1118" s="139"/>
      <c r="BB1118" s="139"/>
      <c r="BC1118" s="139"/>
      <c r="BD1118" s="139"/>
      <c r="BE1118" s="139"/>
      <c r="BF1118" s="139"/>
      <c r="BG1118" s="139"/>
      <c r="BH1118" s="139"/>
      <c r="BI1118" s="139"/>
      <c r="BJ1118" s="139"/>
      <c r="BK1118" s="139"/>
      <c r="BL1118" s="139"/>
      <c r="BM1118" s="139"/>
      <c r="BN1118" s="139"/>
      <c r="BO1118" s="139"/>
      <c r="BP1118" s="139"/>
      <c r="BQ1118" s="139"/>
      <c r="BR1118" s="139"/>
      <c r="BS1118" s="139"/>
      <c r="BT1118" s="139"/>
      <c r="BU1118" s="139"/>
      <c r="BV1118" s="139"/>
      <c r="BW1118" s="139"/>
      <c r="BX1118" s="139"/>
      <c r="BY1118" s="139"/>
      <c r="BZ1118" s="139"/>
      <c r="CA1118" s="139"/>
      <c r="CB1118" s="139"/>
      <c r="CC1118" s="139"/>
      <c r="CD1118" s="139"/>
      <c r="CE1118" s="139"/>
      <c r="CF1118" s="139"/>
      <c r="CG1118" s="139"/>
      <c r="CH1118" s="139"/>
      <c r="CI1118" s="139"/>
      <c r="CJ1118" s="139"/>
      <c r="CK1118" s="139"/>
      <c r="CL1118" s="139"/>
      <c r="CM1118" s="139"/>
      <c r="CN1118" s="139"/>
      <c r="CO1118" s="139"/>
      <c r="CP1118" s="139"/>
      <c r="CR1118" s="111"/>
      <c r="EM1118" s="343" t="s">
        <v>810</v>
      </c>
      <c r="EN1118" s="343"/>
      <c r="EO1118" s="343"/>
      <c r="EP1118" s="343"/>
      <c r="EQ1118" s="343"/>
      <c r="ER1118" s="343"/>
      <c r="ET1118" s="343" t="s">
        <v>806</v>
      </c>
      <c r="EU1118" s="343"/>
      <c r="EV1118" s="343"/>
      <c r="EW1118" s="343"/>
      <c r="EX1118" s="343"/>
    </row>
    <row r="1119" spans="3:154" ht="14.25" customHeight="1" x14ac:dyDescent="0.35">
      <c r="C1119" s="139"/>
      <c r="D1119" s="139"/>
      <c r="E1119" s="139"/>
      <c r="F1119" s="139"/>
      <c r="G1119" s="139"/>
      <c r="H1119" s="139"/>
      <c r="I1119" s="139"/>
      <c r="J1119" s="139"/>
      <c r="K1119" s="139"/>
      <c r="L1119" s="139"/>
      <c r="M1119" s="139"/>
      <c r="N1119" s="139"/>
      <c r="O1119" s="139"/>
      <c r="P1119" s="139"/>
      <c r="Q1119" s="139"/>
      <c r="R1119" s="139"/>
      <c r="S1119" s="139"/>
      <c r="T1119" s="139"/>
      <c r="U1119" s="139"/>
      <c r="V1119" s="139"/>
      <c r="W1119" s="139"/>
      <c r="X1119" s="139"/>
      <c r="Y1119" s="139"/>
      <c r="Z1119" s="139"/>
      <c r="AA1119" s="139"/>
      <c r="AB1119" s="139"/>
      <c r="AC1119" s="139"/>
      <c r="AD1119" s="139"/>
      <c r="AE1119" s="139"/>
      <c r="AF1119" s="139"/>
      <c r="AG1119" s="139"/>
      <c r="AH1119" s="139"/>
      <c r="AI1119" s="139"/>
      <c r="AJ1119" s="139"/>
      <c r="AK1119" s="139"/>
      <c r="AL1119" s="139"/>
      <c r="AM1119" s="139"/>
      <c r="AN1119" s="139"/>
      <c r="AO1119" s="139"/>
      <c r="AP1119" s="139"/>
      <c r="AQ1119" s="139"/>
      <c r="AR1119" s="139"/>
      <c r="AS1119" s="139"/>
      <c r="AT1119" s="139"/>
      <c r="AU1119" s="139"/>
      <c r="AV1119" s="139"/>
      <c r="AW1119" s="139"/>
      <c r="AX1119" s="139"/>
      <c r="AY1119" s="139"/>
      <c r="AZ1119" s="139"/>
      <c r="BA1119" s="139"/>
      <c r="BB1119" s="139"/>
      <c r="BC1119" s="139"/>
      <c r="BD1119" s="139"/>
      <c r="BE1119" s="139"/>
      <c r="BF1119" s="139"/>
      <c r="BG1119" s="139"/>
      <c r="BH1119" s="139"/>
      <c r="BI1119" s="139"/>
      <c r="BJ1119" s="139"/>
      <c r="BK1119" s="139"/>
      <c r="BL1119" s="139"/>
      <c r="BM1119" s="139"/>
      <c r="BN1119" s="139"/>
      <c r="BO1119" s="139"/>
      <c r="BP1119" s="139"/>
      <c r="BQ1119" s="139"/>
      <c r="BR1119" s="139"/>
      <c r="BS1119" s="139"/>
      <c r="BT1119" s="139"/>
      <c r="BU1119" s="139"/>
      <c r="BV1119" s="139"/>
      <c r="BW1119" s="139"/>
      <c r="BX1119" s="139"/>
      <c r="BY1119" s="139"/>
      <c r="BZ1119" s="139"/>
      <c r="CA1119" s="139"/>
      <c r="CB1119" s="139"/>
      <c r="CC1119" s="139"/>
      <c r="CD1119" s="139"/>
      <c r="CE1119" s="139"/>
      <c r="CF1119" s="139"/>
      <c r="CG1119" s="139"/>
      <c r="CH1119" s="139"/>
      <c r="CI1119" s="139"/>
      <c r="CJ1119" s="139"/>
      <c r="CK1119" s="139"/>
      <c r="CL1119" s="139"/>
      <c r="CM1119" s="139"/>
      <c r="CN1119" s="139"/>
      <c r="CO1119" s="139"/>
      <c r="CP1119" s="139"/>
      <c r="CR1119" s="111"/>
      <c r="EM1119" s="147" t="s">
        <v>812</v>
      </c>
      <c r="EN1119" s="188" t="s">
        <v>813</v>
      </c>
      <c r="EO1119" s="188" t="s">
        <v>241</v>
      </c>
      <c r="EP1119" s="188" t="s">
        <v>814</v>
      </c>
      <c r="EQ1119" s="188" t="s">
        <v>801</v>
      </c>
      <c r="ER1119" s="147"/>
      <c r="ET1119" s="142" t="s">
        <v>815</v>
      </c>
      <c r="EU1119" s="142" t="s">
        <v>816</v>
      </c>
      <c r="EV1119" s="142" t="s">
        <v>817</v>
      </c>
      <c r="EW1119" s="142" t="s">
        <v>818</v>
      </c>
      <c r="EX1119" s="143" t="s">
        <v>819</v>
      </c>
    </row>
    <row r="1120" spans="3:154" ht="14.25" customHeight="1" x14ac:dyDescent="0.35">
      <c r="C1120" s="139"/>
      <c r="D1120" s="139"/>
      <c r="E1120" s="139"/>
      <c r="F1120" s="139"/>
      <c r="G1120" s="139"/>
      <c r="H1120" s="139"/>
      <c r="I1120" s="139"/>
      <c r="J1120" s="139"/>
      <c r="K1120" s="139"/>
      <c r="L1120" s="139"/>
      <c r="M1120" s="139"/>
      <c r="N1120" s="139"/>
      <c r="O1120" s="139"/>
      <c r="P1120" s="139"/>
      <c r="Q1120" s="139"/>
      <c r="R1120" s="139"/>
      <c r="S1120" s="139"/>
      <c r="T1120" s="139"/>
      <c r="U1120" s="139"/>
      <c r="V1120" s="139"/>
      <c r="W1120" s="139"/>
      <c r="X1120" s="139"/>
      <c r="Y1120" s="139"/>
      <c r="Z1120" s="139"/>
      <c r="AA1120" s="139"/>
      <c r="AB1120" s="139"/>
      <c r="AC1120" s="139"/>
      <c r="AD1120" s="139"/>
      <c r="AE1120" s="139"/>
      <c r="AF1120" s="139"/>
      <c r="AG1120" s="139"/>
      <c r="AH1120" s="139"/>
      <c r="AI1120" s="139"/>
      <c r="AJ1120" s="139"/>
      <c r="AK1120" s="139"/>
      <c r="AL1120" s="139"/>
      <c r="AM1120" s="139"/>
      <c r="AN1120" s="139"/>
      <c r="AO1120" s="139"/>
      <c r="AP1120" s="139"/>
      <c r="AQ1120" s="139"/>
      <c r="AR1120" s="139"/>
      <c r="AS1120" s="139"/>
      <c r="AT1120" s="139"/>
      <c r="AU1120" s="139"/>
      <c r="AV1120" s="139"/>
      <c r="AW1120" s="139"/>
      <c r="AX1120" s="139"/>
      <c r="AY1120" s="139"/>
      <c r="AZ1120" s="139"/>
      <c r="BA1120" s="139"/>
      <c r="BB1120" s="139"/>
      <c r="BC1120" s="139"/>
      <c r="BD1120" s="139"/>
      <c r="BE1120" s="139"/>
      <c r="BF1120" s="139"/>
      <c r="BG1120" s="139"/>
      <c r="BH1120" s="139"/>
      <c r="BI1120" s="139"/>
      <c r="BJ1120" s="139"/>
      <c r="BK1120" s="139"/>
      <c r="BL1120" s="139"/>
      <c r="BM1120" s="139"/>
      <c r="BN1120" s="139"/>
      <c r="BO1120" s="139"/>
      <c r="BP1120" s="139"/>
      <c r="BQ1120" s="139"/>
      <c r="BR1120" s="139"/>
      <c r="BS1120" s="139"/>
      <c r="BT1120" s="139"/>
      <c r="BU1120" s="139"/>
      <c r="BV1120" s="139"/>
      <c r="BW1120" s="139"/>
      <c r="BX1120" s="139"/>
      <c r="BY1120" s="139"/>
      <c r="BZ1120" s="139"/>
      <c r="CA1120" s="139"/>
      <c r="CB1120" s="139"/>
      <c r="CC1120" s="139"/>
      <c r="CD1120" s="139"/>
      <c r="CE1120" s="139"/>
      <c r="CF1120" s="139"/>
      <c r="CG1120" s="139"/>
      <c r="CH1120" s="139"/>
      <c r="CI1120" s="139"/>
      <c r="CJ1120" s="139"/>
      <c r="CK1120" s="139"/>
      <c r="CL1120" s="139"/>
      <c r="CM1120" s="139"/>
      <c r="CN1120" s="139"/>
      <c r="CO1120" s="139"/>
      <c r="CP1120" s="139"/>
      <c r="CR1120" s="111"/>
      <c r="EM1120" s="144">
        <v>42.1</v>
      </c>
      <c r="EN1120" s="144">
        <v>75.3</v>
      </c>
      <c r="EO1120" s="144">
        <v>48</v>
      </c>
      <c r="EP1120" s="144">
        <v>87.8</v>
      </c>
      <c r="EQ1120" s="144">
        <v>63.3</v>
      </c>
      <c r="ER1120" s="144"/>
      <c r="ET1120" s="144">
        <v>45.18</v>
      </c>
      <c r="EU1120" s="144">
        <v>76.81</v>
      </c>
      <c r="EV1120" s="144">
        <v>33.5</v>
      </c>
      <c r="EW1120" s="144">
        <v>68.73</v>
      </c>
      <c r="EX1120" s="148">
        <v>505</v>
      </c>
    </row>
    <row r="1121" spans="3:156" ht="14.25" customHeight="1" x14ac:dyDescent="0.35">
      <c r="C1121" s="139"/>
      <c r="D1121" s="139"/>
      <c r="E1121" s="139"/>
      <c r="F1121" s="139"/>
      <c r="G1121" s="139"/>
      <c r="H1121" s="139"/>
      <c r="I1121" s="139"/>
      <c r="J1121" s="139"/>
      <c r="K1121" s="139"/>
      <c r="L1121" s="139"/>
      <c r="M1121" s="139"/>
      <c r="N1121" s="139"/>
      <c r="O1121" s="139"/>
      <c r="P1121" s="139"/>
      <c r="Q1121" s="139"/>
      <c r="R1121" s="139"/>
      <c r="S1121" s="139"/>
      <c r="T1121" s="139"/>
      <c r="U1121" s="139"/>
      <c r="V1121" s="139"/>
      <c r="W1121" s="139"/>
      <c r="X1121" s="139"/>
      <c r="Y1121" s="139"/>
      <c r="Z1121" s="139"/>
      <c r="AA1121" s="139"/>
      <c r="AB1121" s="139"/>
      <c r="AC1121" s="139"/>
      <c r="AD1121" s="139"/>
      <c r="AE1121" s="139"/>
      <c r="AF1121" s="139"/>
      <c r="AG1121" s="139"/>
      <c r="AH1121" s="139"/>
      <c r="AI1121" s="139"/>
      <c r="AJ1121" s="139"/>
      <c r="AK1121" s="139"/>
      <c r="AL1121" s="139"/>
      <c r="AM1121" s="139"/>
      <c r="AN1121" s="139"/>
      <c r="AO1121" s="139"/>
      <c r="AP1121" s="139"/>
      <c r="AQ1121" s="139"/>
      <c r="AR1121" s="139"/>
      <c r="AS1121" s="139"/>
      <c r="AT1121" s="139"/>
      <c r="AU1121" s="139"/>
      <c r="AV1121" s="139"/>
      <c r="AW1121" s="139"/>
      <c r="AX1121" s="139"/>
      <c r="AY1121" s="139"/>
      <c r="AZ1121" s="139"/>
      <c r="BA1121" s="139"/>
      <c r="BB1121" s="139"/>
      <c r="BC1121" s="139"/>
      <c r="BD1121" s="139"/>
      <c r="BE1121" s="139"/>
      <c r="BF1121" s="139"/>
      <c r="BG1121" s="139"/>
      <c r="BH1121" s="139"/>
      <c r="BI1121" s="139"/>
      <c r="BJ1121" s="139"/>
      <c r="BK1121" s="139"/>
      <c r="BL1121" s="139"/>
      <c r="BM1121" s="139"/>
      <c r="BN1121" s="139"/>
      <c r="BO1121" s="139"/>
      <c r="BP1121" s="139"/>
      <c r="BQ1121" s="139"/>
      <c r="BR1121" s="139"/>
      <c r="BS1121" s="139"/>
      <c r="BT1121" s="139"/>
      <c r="BU1121" s="139"/>
      <c r="BV1121" s="139"/>
      <c r="BW1121" s="139"/>
      <c r="BX1121" s="139"/>
      <c r="BY1121" s="139"/>
      <c r="BZ1121" s="139"/>
      <c r="CA1121" s="139"/>
      <c r="CB1121" s="139"/>
      <c r="CC1121" s="139"/>
      <c r="CD1121" s="139"/>
      <c r="CE1121" s="139"/>
      <c r="CF1121" s="139"/>
      <c r="CG1121" s="139"/>
      <c r="CH1121" s="139"/>
      <c r="CI1121" s="139"/>
      <c r="CJ1121" s="139"/>
      <c r="CK1121" s="139"/>
      <c r="CL1121" s="139"/>
      <c r="CM1121" s="139"/>
      <c r="CN1121" s="139"/>
      <c r="CO1121" s="139"/>
      <c r="CP1121" s="139"/>
      <c r="CR1121" s="111"/>
    </row>
    <row r="1122" spans="3:156" ht="14.25" customHeight="1" x14ac:dyDescent="0.35">
      <c r="C1122" s="139"/>
      <c r="D1122" s="139"/>
      <c r="E1122" s="139"/>
      <c r="F1122" s="139"/>
      <c r="G1122" s="139"/>
      <c r="H1122" s="139"/>
      <c r="I1122" s="139"/>
      <c r="J1122" s="139"/>
      <c r="K1122" s="139"/>
      <c r="L1122" s="139"/>
      <c r="M1122" s="139"/>
      <c r="N1122" s="139"/>
      <c r="O1122" s="139"/>
      <c r="P1122" s="139"/>
      <c r="Q1122" s="139"/>
      <c r="R1122" s="139"/>
      <c r="S1122" s="139"/>
      <c r="T1122" s="139"/>
      <c r="U1122" s="139"/>
      <c r="V1122" s="139"/>
      <c r="W1122" s="139"/>
      <c r="X1122" s="139"/>
      <c r="Y1122" s="139"/>
      <c r="Z1122" s="139"/>
      <c r="AA1122" s="139"/>
      <c r="AB1122" s="139"/>
      <c r="AC1122" s="139"/>
      <c r="AD1122" s="139"/>
      <c r="AE1122" s="139"/>
      <c r="AF1122" s="139"/>
      <c r="AG1122" s="139"/>
      <c r="AH1122" s="139"/>
      <c r="AI1122" s="139"/>
      <c r="AJ1122" s="139"/>
      <c r="AK1122" s="139"/>
      <c r="AL1122" s="139"/>
      <c r="AM1122" s="139"/>
      <c r="AN1122" s="139"/>
      <c r="AO1122" s="139"/>
      <c r="AP1122" s="139"/>
      <c r="AQ1122" s="139"/>
      <c r="AR1122" s="139"/>
      <c r="AS1122" s="139"/>
      <c r="AT1122" s="139"/>
      <c r="AU1122" s="139"/>
      <c r="AV1122" s="139"/>
      <c r="AW1122" s="139"/>
      <c r="AX1122" s="139"/>
      <c r="AY1122" s="139"/>
      <c r="AZ1122" s="139"/>
      <c r="BA1122" s="139"/>
      <c r="BB1122" s="139"/>
      <c r="BC1122" s="139"/>
      <c r="BD1122" s="139"/>
      <c r="BE1122" s="139"/>
      <c r="BF1122" s="139"/>
      <c r="BG1122" s="139"/>
      <c r="BH1122" s="139"/>
      <c r="BI1122" s="139"/>
      <c r="BJ1122" s="139"/>
      <c r="BK1122" s="139"/>
      <c r="BL1122" s="139"/>
      <c r="BM1122" s="139"/>
      <c r="BN1122" s="139"/>
      <c r="BO1122" s="139"/>
      <c r="BP1122" s="139"/>
      <c r="BQ1122" s="139"/>
      <c r="BR1122" s="139"/>
      <c r="BS1122" s="139"/>
      <c r="BT1122" s="139"/>
      <c r="BU1122" s="139"/>
      <c r="BV1122" s="139"/>
      <c r="BW1122" s="139"/>
      <c r="BX1122" s="139"/>
      <c r="BY1122" s="139"/>
      <c r="BZ1122" s="139"/>
      <c r="CA1122" s="139"/>
      <c r="CB1122" s="139"/>
      <c r="CC1122" s="139"/>
      <c r="CD1122" s="139"/>
      <c r="CE1122" s="139"/>
      <c r="CF1122" s="139"/>
      <c r="CG1122" s="139"/>
      <c r="CH1122" s="139"/>
      <c r="CI1122" s="139"/>
      <c r="CJ1122" s="139"/>
      <c r="CK1122" s="139"/>
      <c r="CL1122" s="139"/>
      <c r="CM1122" s="139"/>
      <c r="CN1122" s="139"/>
      <c r="CO1122" s="139"/>
      <c r="CP1122" s="139"/>
      <c r="CR1122" s="111"/>
      <c r="EM1122" s="343" t="s">
        <v>811</v>
      </c>
      <c r="EN1122" s="343"/>
      <c r="EO1122" s="343"/>
    </row>
    <row r="1123" spans="3:156" ht="14.25" customHeight="1" x14ac:dyDescent="0.35">
      <c r="C1123" s="139"/>
      <c r="D1123" s="139"/>
      <c r="E1123" s="139"/>
      <c r="F1123" s="139"/>
      <c r="G1123" s="139"/>
      <c r="H1123" s="139"/>
      <c r="I1123" s="139"/>
      <c r="J1123" s="139"/>
      <c r="K1123" s="139"/>
      <c r="L1123" s="139"/>
      <c r="M1123" s="139"/>
      <c r="N1123" s="139"/>
      <c r="O1123" s="139"/>
      <c r="P1123" s="139"/>
      <c r="Q1123" s="139"/>
      <c r="R1123" s="139"/>
      <c r="S1123" s="139"/>
      <c r="T1123" s="139"/>
      <c r="U1123" s="139"/>
      <c r="V1123" s="139"/>
      <c r="W1123" s="139"/>
      <c r="X1123" s="139"/>
      <c r="Y1123" s="139"/>
      <c r="Z1123" s="139"/>
      <c r="AA1123" s="139"/>
      <c r="AB1123" s="139"/>
      <c r="AC1123" s="139"/>
      <c r="AD1123" s="139"/>
      <c r="AE1123" s="139"/>
      <c r="AF1123" s="139"/>
      <c r="AG1123" s="139"/>
      <c r="AH1123" s="139"/>
      <c r="AI1123" s="139"/>
      <c r="AJ1123" s="139"/>
      <c r="AK1123" s="139"/>
      <c r="AL1123" s="139"/>
      <c r="AM1123" s="139"/>
      <c r="AN1123" s="139"/>
      <c r="AO1123" s="139"/>
      <c r="AP1123" s="139"/>
      <c r="AQ1123" s="139"/>
      <c r="AR1123" s="139"/>
      <c r="AS1123" s="139"/>
      <c r="AT1123" s="139"/>
      <c r="AU1123" s="139"/>
      <c r="AV1123" s="139"/>
      <c r="AW1123" s="139"/>
      <c r="AX1123" s="139"/>
      <c r="AY1123" s="139"/>
      <c r="AZ1123" s="139"/>
      <c r="BA1123" s="139"/>
      <c r="BB1123" s="139"/>
      <c r="BC1123" s="139"/>
      <c r="BD1123" s="139"/>
      <c r="BE1123" s="139"/>
      <c r="BF1123" s="139"/>
      <c r="BG1123" s="139"/>
      <c r="BH1123" s="139"/>
      <c r="BI1123" s="139"/>
      <c r="BJ1123" s="139"/>
      <c r="BK1123" s="139"/>
      <c r="BL1123" s="139"/>
      <c r="BM1123" s="139"/>
      <c r="BN1123" s="139"/>
      <c r="BO1123" s="139"/>
      <c r="BP1123" s="139"/>
      <c r="BQ1123" s="139"/>
      <c r="BR1123" s="139"/>
      <c r="BS1123" s="139"/>
      <c r="BT1123" s="139"/>
      <c r="BU1123" s="139"/>
      <c r="BV1123" s="139"/>
      <c r="BW1123" s="139"/>
      <c r="BX1123" s="139"/>
      <c r="BY1123" s="139"/>
      <c r="BZ1123" s="139"/>
      <c r="CA1123" s="139"/>
      <c r="CB1123" s="139"/>
      <c r="CC1123" s="139"/>
      <c r="CD1123" s="139"/>
      <c r="CE1123" s="139"/>
      <c r="CF1123" s="139"/>
      <c r="CG1123" s="139"/>
      <c r="CH1123" s="139"/>
      <c r="CI1123" s="139"/>
      <c r="CJ1123" s="139"/>
      <c r="CK1123" s="139"/>
      <c r="CL1123" s="139"/>
      <c r="CM1123" s="139"/>
      <c r="CN1123" s="139"/>
      <c r="CO1123" s="139"/>
      <c r="CP1123" s="139"/>
      <c r="CR1123" s="111"/>
      <c r="EM1123" s="142" t="s">
        <v>820</v>
      </c>
      <c r="EN1123" s="142" t="s">
        <v>821</v>
      </c>
      <c r="EO1123" s="142"/>
    </row>
    <row r="1124" spans="3:156" ht="14.25" customHeight="1" x14ac:dyDescent="0.35">
      <c r="C1124" s="139"/>
      <c r="D1124" s="139"/>
      <c r="E1124" s="139"/>
      <c r="F1124" s="139"/>
      <c r="G1124" s="139"/>
      <c r="H1124" s="139"/>
      <c r="I1124" s="139"/>
      <c r="J1124" s="139"/>
      <c r="K1124" s="139"/>
      <c r="L1124" s="139"/>
      <c r="M1124" s="139"/>
      <c r="N1124" s="139"/>
      <c r="O1124" s="139"/>
      <c r="P1124" s="139"/>
      <c r="Q1124" s="139"/>
      <c r="R1124" s="139"/>
      <c r="S1124" s="139"/>
      <c r="T1124" s="139"/>
      <c r="U1124" s="139"/>
      <c r="V1124" s="139"/>
      <c r="W1124" s="139"/>
      <c r="X1124" s="139"/>
      <c r="Y1124" s="139"/>
      <c r="Z1124" s="139"/>
      <c r="AA1124" s="139"/>
      <c r="AB1124" s="139"/>
      <c r="AC1124" s="139"/>
      <c r="AD1124" s="139"/>
      <c r="AE1124" s="139"/>
      <c r="AF1124" s="139"/>
      <c r="AG1124" s="139"/>
      <c r="AH1124" s="139"/>
      <c r="AI1124" s="139"/>
      <c r="AJ1124" s="139"/>
      <c r="AK1124" s="139"/>
      <c r="AL1124" s="139"/>
      <c r="AM1124" s="139"/>
      <c r="AN1124" s="139"/>
      <c r="AO1124" s="139"/>
      <c r="AP1124" s="139"/>
      <c r="AQ1124" s="139"/>
      <c r="AR1124" s="139"/>
      <c r="AS1124" s="139"/>
      <c r="AT1124" s="139"/>
      <c r="AU1124" s="139"/>
      <c r="AV1124" s="139"/>
      <c r="AW1124" s="139"/>
      <c r="AX1124" s="139"/>
      <c r="AY1124" s="139"/>
      <c r="AZ1124" s="139"/>
      <c r="BA1124" s="139"/>
      <c r="BB1124" s="139"/>
      <c r="BC1124" s="139"/>
      <c r="BD1124" s="139"/>
      <c r="BE1124" s="139"/>
      <c r="BF1124" s="139"/>
      <c r="BG1124" s="139"/>
      <c r="BH1124" s="139"/>
      <c r="BI1124" s="139"/>
      <c r="BJ1124" s="139"/>
      <c r="BK1124" s="139"/>
      <c r="BL1124" s="139"/>
      <c r="BM1124" s="139"/>
      <c r="BN1124" s="139"/>
      <c r="BO1124" s="139"/>
      <c r="BP1124" s="139"/>
      <c r="BQ1124" s="139"/>
      <c r="BR1124" s="139"/>
      <c r="BS1124" s="139"/>
      <c r="BT1124" s="139"/>
      <c r="BU1124" s="139"/>
      <c r="BV1124" s="139"/>
      <c r="BW1124" s="139"/>
      <c r="BX1124" s="139"/>
      <c r="BY1124" s="139"/>
      <c r="BZ1124" s="139"/>
      <c r="CA1124" s="139"/>
      <c r="CB1124" s="139"/>
      <c r="CC1124" s="139"/>
      <c r="CD1124" s="139"/>
      <c r="CE1124" s="139"/>
      <c r="CF1124" s="139"/>
      <c r="CG1124" s="139"/>
      <c r="CH1124" s="139"/>
      <c r="CI1124" s="139"/>
      <c r="CJ1124" s="139"/>
      <c r="CK1124" s="139"/>
      <c r="CL1124" s="139"/>
      <c r="CM1124" s="139"/>
      <c r="CN1124" s="139"/>
      <c r="CO1124" s="139"/>
      <c r="CP1124" s="139"/>
      <c r="CR1124" s="111"/>
      <c r="EM1124" s="144">
        <v>52.1</v>
      </c>
      <c r="EN1124" s="144">
        <v>108</v>
      </c>
      <c r="EO1124" s="148"/>
    </row>
    <row r="1125" spans="3:156" ht="14.25" customHeight="1" x14ac:dyDescent="0.35">
      <c r="C1125" s="139"/>
      <c r="D1125" s="139"/>
      <c r="E1125" s="139"/>
      <c r="F1125" s="139"/>
      <c r="G1125" s="139"/>
      <c r="H1125" s="139"/>
      <c r="I1125" s="139"/>
      <c r="J1125" s="139"/>
      <c r="K1125" s="139"/>
      <c r="L1125" s="139"/>
      <c r="M1125" s="139"/>
      <c r="N1125" s="139"/>
      <c r="O1125" s="139"/>
      <c r="P1125" s="139"/>
      <c r="Q1125" s="139"/>
      <c r="R1125" s="139"/>
      <c r="S1125" s="139"/>
      <c r="T1125" s="139"/>
      <c r="U1125" s="139"/>
      <c r="V1125" s="139"/>
      <c r="W1125" s="139"/>
      <c r="X1125" s="139"/>
      <c r="Y1125" s="139"/>
      <c r="Z1125" s="139"/>
      <c r="AA1125" s="139"/>
      <c r="AB1125" s="139"/>
      <c r="AC1125" s="139"/>
      <c r="AD1125" s="139"/>
      <c r="AE1125" s="139"/>
      <c r="AF1125" s="139"/>
      <c r="AG1125" s="139"/>
      <c r="AH1125" s="139"/>
      <c r="AI1125" s="139"/>
      <c r="AJ1125" s="139"/>
      <c r="AK1125" s="139"/>
      <c r="AL1125" s="139"/>
      <c r="AM1125" s="139"/>
      <c r="AN1125" s="139"/>
      <c r="AO1125" s="139"/>
      <c r="AP1125" s="139"/>
      <c r="AQ1125" s="139"/>
      <c r="AR1125" s="139"/>
      <c r="AS1125" s="139"/>
      <c r="AT1125" s="139"/>
      <c r="AU1125" s="139"/>
      <c r="AV1125" s="139"/>
      <c r="AW1125" s="139"/>
      <c r="AX1125" s="139"/>
      <c r="AY1125" s="139"/>
      <c r="AZ1125" s="139"/>
      <c r="BA1125" s="139"/>
      <c r="BB1125" s="139"/>
      <c r="BC1125" s="139"/>
      <c r="BD1125" s="139"/>
      <c r="BE1125" s="139"/>
      <c r="BF1125" s="139"/>
      <c r="BG1125" s="139"/>
      <c r="BH1125" s="139"/>
      <c r="BI1125" s="139"/>
      <c r="BJ1125" s="139"/>
      <c r="BK1125" s="139"/>
      <c r="BL1125" s="139"/>
      <c r="BM1125" s="139"/>
      <c r="BN1125" s="139"/>
      <c r="BO1125" s="139"/>
      <c r="BP1125" s="139"/>
      <c r="BQ1125" s="139"/>
      <c r="BR1125" s="139"/>
      <c r="BS1125" s="139"/>
      <c r="BT1125" s="139"/>
      <c r="BU1125" s="139"/>
      <c r="BV1125" s="139"/>
      <c r="BW1125" s="139"/>
      <c r="BX1125" s="139"/>
      <c r="BY1125" s="139"/>
      <c r="BZ1125" s="139"/>
      <c r="CA1125" s="139"/>
      <c r="CB1125" s="139"/>
      <c r="CC1125" s="139"/>
      <c r="CD1125" s="139"/>
      <c r="CE1125" s="139"/>
      <c r="CF1125" s="139"/>
      <c r="CG1125" s="139"/>
      <c r="CH1125" s="139"/>
      <c r="CI1125" s="139"/>
      <c r="CJ1125" s="139"/>
      <c r="CK1125" s="139"/>
      <c r="CL1125" s="139"/>
      <c r="CM1125" s="139"/>
      <c r="CN1125" s="139"/>
      <c r="CO1125" s="139"/>
      <c r="CP1125" s="139"/>
      <c r="CR1125" s="111"/>
    </row>
    <row r="1126" spans="3:156" ht="14.25" customHeight="1" x14ac:dyDescent="0.35">
      <c r="C1126" s="498" t="s">
        <v>922</v>
      </c>
      <c r="D1126" s="498"/>
      <c r="E1126" s="498"/>
      <c r="F1126" s="498"/>
      <c r="G1126" s="498"/>
      <c r="H1126" s="498"/>
      <c r="I1126" s="498"/>
      <c r="J1126" s="498"/>
      <c r="K1126" s="498"/>
      <c r="L1126" s="498"/>
      <c r="M1126" s="498"/>
      <c r="N1126" s="498"/>
      <c r="O1126" s="498"/>
      <c r="P1126" s="498"/>
      <c r="Q1126" s="498"/>
      <c r="R1126" s="498"/>
      <c r="S1126" s="498"/>
      <c r="T1126" s="498"/>
      <c r="U1126" s="498"/>
      <c r="V1126" s="139"/>
      <c r="W1126" s="139"/>
      <c r="X1126" s="139"/>
      <c r="Y1126" s="139"/>
      <c r="Z1126" s="139"/>
      <c r="AA1126" s="139"/>
      <c r="AB1126" s="139"/>
      <c r="AC1126" s="139"/>
      <c r="AD1126" s="139"/>
      <c r="AE1126" s="139"/>
      <c r="AF1126" s="139"/>
      <c r="AG1126" s="139"/>
      <c r="AH1126" s="139"/>
      <c r="AI1126" s="139"/>
      <c r="AJ1126" s="139"/>
      <c r="AK1126" s="139"/>
      <c r="AL1126" s="139"/>
      <c r="AM1126" s="139"/>
      <c r="AN1126" s="139"/>
      <c r="AO1126" s="139"/>
      <c r="AP1126" s="139"/>
      <c r="AQ1126" s="139"/>
      <c r="AR1126" s="139"/>
      <c r="AS1126" s="139"/>
      <c r="AT1126" s="139"/>
      <c r="AU1126" s="139"/>
      <c r="AV1126" s="139"/>
      <c r="AW1126" s="139"/>
      <c r="AX1126" s="139"/>
      <c r="AY1126" s="139"/>
      <c r="AZ1126" s="498" t="s">
        <v>922</v>
      </c>
      <c r="BA1126" s="498"/>
      <c r="BB1126" s="498"/>
      <c r="BC1126" s="498"/>
      <c r="BD1126" s="498"/>
      <c r="BE1126" s="498"/>
      <c r="BF1126" s="498"/>
      <c r="BG1126" s="498"/>
      <c r="BH1126" s="498"/>
      <c r="BI1126" s="498"/>
      <c r="BJ1126" s="498"/>
      <c r="BK1126" s="498"/>
      <c r="BL1126" s="498"/>
      <c r="BM1126" s="498"/>
      <c r="BN1126" s="498"/>
      <c r="BO1126" s="498"/>
      <c r="BP1126" s="498"/>
      <c r="BQ1126" s="498"/>
      <c r="BR1126" s="498"/>
      <c r="BS1126" s="139"/>
      <c r="BT1126" s="139"/>
      <c r="BU1126" s="139"/>
      <c r="BV1126" s="139"/>
      <c r="BW1126" s="139"/>
      <c r="BX1126" s="139"/>
      <c r="BY1126" s="139"/>
      <c r="BZ1126" s="139"/>
      <c r="CA1126" s="139"/>
      <c r="CB1126" s="139"/>
      <c r="CC1126" s="139"/>
      <c r="CD1126" s="139"/>
      <c r="CE1126" s="139"/>
      <c r="CF1126" s="139"/>
      <c r="CG1126" s="139"/>
      <c r="CH1126" s="139"/>
      <c r="CI1126" s="139"/>
      <c r="CJ1126" s="139"/>
      <c r="CK1126" s="139"/>
      <c r="CL1126" s="139"/>
      <c r="CM1126" s="139"/>
      <c r="CN1126" s="139"/>
      <c r="CO1126" s="139"/>
      <c r="CP1126" s="139"/>
      <c r="CR1126" s="111"/>
    </row>
    <row r="1127" spans="3:156" ht="14.25" customHeight="1" x14ac:dyDescent="0.35">
      <c r="C1127" s="139"/>
      <c r="D1127" s="139"/>
      <c r="E1127" s="139"/>
      <c r="F1127" s="139"/>
      <c r="G1127" s="139"/>
      <c r="H1127" s="139"/>
      <c r="I1127" s="139"/>
      <c r="J1127" s="139"/>
      <c r="K1127" s="139"/>
      <c r="L1127" s="139"/>
      <c r="M1127" s="139"/>
      <c r="N1127" s="139"/>
      <c r="O1127" s="139"/>
      <c r="P1127" s="139"/>
      <c r="Q1127" s="139"/>
      <c r="R1127" s="139"/>
      <c r="S1127" s="139"/>
      <c r="T1127" s="139"/>
      <c r="U1127" s="139"/>
      <c r="V1127" s="139"/>
      <c r="W1127" s="139"/>
      <c r="X1127" s="139"/>
      <c r="Y1127" s="139"/>
      <c r="Z1127" s="139"/>
      <c r="AA1127" s="139"/>
      <c r="AB1127" s="139"/>
      <c r="AC1127" s="139"/>
      <c r="AD1127" s="139"/>
      <c r="AE1127" s="139"/>
      <c r="AF1127" s="139"/>
      <c r="AG1127" s="139"/>
      <c r="AH1127" s="139"/>
      <c r="AI1127" s="139"/>
      <c r="AJ1127" s="139"/>
      <c r="AK1127" s="139"/>
      <c r="AL1127" s="139"/>
      <c r="AM1127" s="139"/>
      <c r="AN1127" s="139"/>
      <c r="AO1127" s="139"/>
      <c r="AP1127" s="139"/>
      <c r="AQ1127" s="139"/>
      <c r="AR1127" s="139"/>
      <c r="AS1127" s="139"/>
      <c r="AT1127" s="139"/>
      <c r="AU1127" s="139"/>
      <c r="AV1127" s="139"/>
      <c r="AW1127" s="139"/>
      <c r="AX1127" s="139"/>
      <c r="AY1127" s="139"/>
      <c r="AZ1127" s="139"/>
      <c r="BA1127" s="139"/>
      <c r="BB1127" s="139"/>
      <c r="BC1127" s="139"/>
      <c r="BD1127" s="139"/>
      <c r="BE1127" s="139"/>
      <c r="BF1127" s="139"/>
      <c r="BG1127" s="139"/>
      <c r="BH1127" s="139"/>
      <c r="BI1127" s="139"/>
      <c r="BJ1127" s="139"/>
      <c r="BK1127" s="139"/>
      <c r="BL1127" s="139"/>
      <c r="BM1127" s="139"/>
      <c r="BN1127" s="139"/>
      <c r="BO1127" s="139"/>
      <c r="BP1127" s="139"/>
      <c r="BQ1127" s="139"/>
      <c r="BR1127" s="139"/>
      <c r="BS1127" s="139"/>
      <c r="BT1127" s="139"/>
      <c r="BU1127" s="139"/>
      <c r="BV1127" s="139"/>
      <c r="BW1127" s="139"/>
      <c r="BX1127" s="139"/>
      <c r="BY1127" s="139"/>
      <c r="BZ1127" s="139"/>
      <c r="CA1127" s="139"/>
      <c r="CB1127" s="139"/>
      <c r="CC1127" s="139"/>
      <c r="CD1127" s="139"/>
      <c r="CE1127" s="139"/>
      <c r="CF1127" s="139"/>
      <c r="CG1127" s="139"/>
      <c r="CH1127" s="139"/>
      <c r="CI1127" s="139"/>
      <c r="CJ1127" s="139"/>
      <c r="CK1127" s="139"/>
      <c r="CL1127" s="139"/>
      <c r="CM1127" s="139"/>
      <c r="CN1127" s="139"/>
      <c r="CO1127" s="139"/>
      <c r="CP1127" s="139"/>
      <c r="CR1127" s="111"/>
      <c r="ET1127" s="343" t="s">
        <v>825</v>
      </c>
      <c r="EU1127" s="343"/>
      <c r="EV1127" s="343"/>
      <c r="EW1127" s="343"/>
      <c r="EX1127" s="343"/>
      <c r="EY1127" s="343"/>
      <c r="EZ1127" s="343"/>
    </row>
    <row r="1128" spans="3:156" ht="14.25" customHeight="1" x14ac:dyDescent="0.35">
      <c r="C1128" s="344" t="s">
        <v>822</v>
      </c>
      <c r="D1128" s="344"/>
      <c r="E1128" s="344"/>
      <c r="F1128" s="344"/>
      <c r="G1128" s="344"/>
      <c r="H1128" s="344"/>
      <c r="I1128" s="344"/>
      <c r="J1128" s="344"/>
      <c r="K1128" s="344"/>
      <c r="L1128" s="344"/>
      <c r="M1128" s="344"/>
      <c r="N1128" s="344"/>
      <c r="O1128" s="344"/>
      <c r="P1128" s="344"/>
      <c r="Q1128" s="344"/>
      <c r="R1128" s="344"/>
      <c r="S1128" s="344"/>
      <c r="T1128" s="344"/>
      <c r="U1128" s="344"/>
      <c r="V1128" s="344"/>
      <c r="W1128" s="344"/>
      <c r="X1128" s="344"/>
      <c r="Y1128" s="344"/>
      <c r="Z1128" s="344"/>
      <c r="AA1128" s="344"/>
      <c r="AB1128" s="344"/>
      <c r="AC1128" s="344"/>
      <c r="AD1128" s="344"/>
      <c r="AE1128" s="344"/>
      <c r="AF1128" s="344"/>
      <c r="AG1128" s="344"/>
      <c r="AH1128" s="344"/>
      <c r="AI1128" s="344"/>
      <c r="AJ1128" s="344"/>
      <c r="AK1128" s="344"/>
      <c r="AL1128" s="344"/>
      <c r="AM1128" s="344"/>
      <c r="AN1128" s="344"/>
      <c r="AO1128" s="344"/>
      <c r="AP1128" s="344"/>
      <c r="AQ1128" s="344"/>
      <c r="AR1128" s="344"/>
      <c r="AS1128" s="139"/>
      <c r="AT1128" s="139"/>
      <c r="AU1128" s="139"/>
      <c r="AV1128" s="139"/>
      <c r="AW1128" s="139"/>
      <c r="AX1128" s="139"/>
      <c r="AY1128" s="139"/>
      <c r="AZ1128" s="342" t="s">
        <v>823</v>
      </c>
      <c r="BA1128" s="342"/>
      <c r="BB1128" s="342"/>
      <c r="BC1128" s="342"/>
      <c r="BD1128" s="342"/>
      <c r="BE1128" s="342"/>
      <c r="BF1128" s="342"/>
      <c r="BG1128" s="342"/>
      <c r="BH1128" s="342"/>
      <c r="BI1128" s="342"/>
      <c r="BJ1128" s="342"/>
      <c r="BK1128" s="342"/>
      <c r="BL1128" s="342"/>
      <c r="BM1128" s="342"/>
      <c r="BN1128" s="342"/>
      <c r="BO1128" s="342"/>
      <c r="BP1128" s="342"/>
      <c r="BQ1128" s="342"/>
      <c r="BR1128" s="342"/>
      <c r="BS1128" s="342"/>
      <c r="BT1128" s="342"/>
      <c r="BU1128" s="342"/>
      <c r="BV1128" s="342"/>
      <c r="BW1128" s="342"/>
      <c r="BX1128" s="342"/>
      <c r="BY1128" s="342"/>
      <c r="BZ1128" s="342"/>
      <c r="CA1128" s="342"/>
      <c r="CB1128" s="342"/>
      <c r="CC1128" s="342"/>
      <c r="CD1128" s="342"/>
      <c r="CE1128" s="342"/>
      <c r="CF1128" s="342"/>
      <c r="CG1128" s="342"/>
      <c r="CH1128" s="342"/>
      <c r="CI1128" s="342"/>
      <c r="CJ1128" s="342"/>
      <c r="CK1128" s="342"/>
      <c r="CL1128" s="342"/>
      <c r="CM1128" s="342"/>
      <c r="CN1128" s="342"/>
      <c r="CO1128" s="342"/>
      <c r="CP1128" s="342"/>
      <c r="CQ1128" s="342"/>
      <c r="CR1128" s="111"/>
      <c r="ET1128" s="142">
        <v>2012</v>
      </c>
      <c r="EU1128" s="142">
        <v>2013</v>
      </c>
      <c r="EV1128" s="142">
        <v>2014</v>
      </c>
      <c r="EW1128" s="142">
        <v>2015</v>
      </c>
      <c r="EX1128" s="142">
        <v>2016</v>
      </c>
      <c r="EY1128" s="142">
        <v>2017</v>
      </c>
      <c r="EZ1128" s="143">
        <v>2018</v>
      </c>
    </row>
    <row r="1129" spans="3:156" ht="14.25" customHeight="1" x14ac:dyDescent="0.35">
      <c r="C1129" s="139"/>
      <c r="D1129" s="139"/>
      <c r="E1129" s="139"/>
      <c r="F1129" s="139"/>
      <c r="G1129" s="139"/>
      <c r="H1129" s="139"/>
      <c r="I1129" s="139"/>
      <c r="J1129" s="139"/>
      <c r="K1129" s="139"/>
      <c r="L1129" s="139"/>
      <c r="M1129" s="139"/>
      <c r="N1129" s="139"/>
      <c r="O1129" s="139"/>
      <c r="P1129" s="139"/>
      <c r="Q1129" s="139"/>
      <c r="R1129" s="139"/>
      <c r="S1129" s="139"/>
      <c r="T1129" s="139"/>
      <c r="U1129" s="139"/>
      <c r="V1129" s="139"/>
      <c r="W1129" s="139"/>
      <c r="X1129" s="139"/>
      <c r="Y1129" s="139"/>
      <c r="Z1129" s="139"/>
      <c r="AA1129" s="139"/>
      <c r="AB1129" s="139"/>
      <c r="AC1129" s="139"/>
      <c r="AD1129" s="139"/>
      <c r="AE1129" s="139"/>
      <c r="AF1129" s="139"/>
      <c r="AG1129" s="139"/>
      <c r="AH1129" s="139"/>
      <c r="AI1129" s="139"/>
      <c r="AJ1129" s="139"/>
      <c r="AK1129" s="139"/>
      <c r="AL1129" s="139"/>
      <c r="AM1129" s="139"/>
      <c r="AN1129" s="139"/>
      <c r="AO1129" s="139"/>
      <c r="AP1129" s="139"/>
      <c r="AQ1129" s="139"/>
      <c r="AR1129" s="139"/>
      <c r="AS1129" s="139"/>
      <c r="AT1129" s="139"/>
      <c r="AU1129" s="139"/>
      <c r="AV1129" s="139"/>
      <c r="AW1129" s="139"/>
      <c r="AX1129" s="139"/>
      <c r="AY1129" s="139"/>
      <c r="AZ1129" s="139"/>
      <c r="BA1129" s="139"/>
      <c r="BB1129" s="139"/>
      <c r="BC1129" s="139"/>
      <c r="BD1129" s="139"/>
      <c r="BE1129" s="139"/>
      <c r="BF1129" s="139"/>
      <c r="BG1129" s="139"/>
      <c r="BH1129" s="139"/>
      <c r="BI1129" s="139"/>
      <c r="BJ1129" s="139"/>
      <c r="BK1129" s="139"/>
      <c r="BL1129" s="139"/>
      <c r="BM1129" s="139"/>
      <c r="BN1129" s="139"/>
      <c r="BO1129" s="139"/>
      <c r="BP1129" s="139"/>
      <c r="BQ1129" s="139"/>
      <c r="BR1129" s="139"/>
      <c r="BS1129" s="139"/>
      <c r="BT1129" s="139"/>
      <c r="BU1129" s="139"/>
      <c r="BV1129" s="139"/>
      <c r="BW1129" s="139"/>
      <c r="BX1129" s="139"/>
      <c r="BY1129" s="139"/>
      <c r="BZ1129" s="139"/>
      <c r="CA1129" s="139"/>
      <c r="CB1129" s="139"/>
      <c r="CC1129" s="139"/>
      <c r="CD1129" s="139"/>
      <c r="CE1129" s="139"/>
      <c r="CF1129" s="139"/>
      <c r="CG1129" s="139"/>
      <c r="CH1129" s="139"/>
      <c r="CI1129" s="139"/>
      <c r="CJ1129" s="139"/>
      <c r="CK1129" s="139"/>
      <c r="CL1129" s="139"/>
      <c r="CM1129" s="139"/>
      <c r="CN1129" s="139"/>
      <c r="CO1129" s="139"/>
      <c r="CP1129" s="139"/>
      <c r="CR1129" s="111"/>
      <c r="ET1129" s="144">
        <v>67.2</v>
      </c>
      <c r="EU1129" s="144">
        <v>82.4</v>
      </c>
      <c r="EV1129" s="144">
        <v>82.36</v>
      </c>
      <c r="EW1129" s="144">
        <v>84.73</v>
      </c>
      <c r="EX1129" s="144">
        <v>86.52</v>
      </c>
      <c r="EY1129" s="144">
        <v>85.5</v>
      </c>
      <c r="EZ1129" s="144"/>
    </row>
    <row r="1130" spans="3:156" ht="14.25" customHeight="1" x14ac:dyDescent="0.35">
      <c r="C1130" s="139"/>
      <c r="D1130" s="139"/>
      <c r="E1130" s="139"/>
      <c r="F1130" s="139"/>
      <c r="G1130" s="139"/>
      <c r="H1130" s="139"/>
      <c r="I1130" s="139"/>
      <c r="J1130" s="139"/>
      <c r="K1130" s="139"/>
      <c r="L1130" s="139"/>
      <c r="M1130" s="139"/>
      <c r="N1130" s="139"/>
      <c r="O1130" s="139"/>
      <c r="P1130" s="139"/>
      <c r="Q1130" s="139"/>
      <c r="R1130" s="139"/>
      <c r="S1130" s="139"/>
      <c r="T1130" s="139"/>
      <c r="U1130" s="139"/>
      <c r="V1130" s="139"/>
      <c r="W1130" s="139"/>
      <c r="X1130" s="139"/>
      <c r="Y1130" s="139"/>
      <c r="Z1130" s="139"/>
      <c r="AA1130" s="139"/>
      <c r="AB1130" s="139"/>
      <c r="AC1130" s="139"/>
      <c r="AD1130" s="139"/>
      <c r="AE1130" s="139"/>
      <c r="AF1130" s="139"/>
      <c r="AG1130" s="139"/>
      <c r="AH1130" s="139"/>
      <c r="AI1130" s="139"/>
      <c r="AJ1130" s="139"/>
      <c r="AK1130" s="139"/>
      <c r="AL1130" s="139"/>
      <c r="AM1130" s="139"/>
      <c r="AN1130" s="139"/>
      <c r="AO1130" s="139"/>
      <c r="AP1130" s="139"/>
      <c r="AQ1130" s="139"/>
      <c r="AR1130" s="139"/>
      <c r="AS1130" s="139"/>
      <c r="AT1130" s="139"/>
      <c r="AU1130" s="139"/>
      <c r="AV1130" s="139"/>
      <c r="AW1130" s="139"/>
      <c r="AX1130" s="139"/>
      <c r="AY1130" s="139"/>
      <c r="AZ1130" s="139"/>
      <c r="BA1130" s="139"/>
      <c r="BB1130" s="139"/>
      <c r="BC1130" s="139"/>
      <c r="BD1130" s="139"/>
      <c r="BE1130" s="139"/>
      <c r="BF1130" s="139"/>
      <c r="BG1130" s="139"/>
      <c r="BH1130" s="139"/>
      <c r="BI1130" s="139"/>
      <c r="BJ1130" s="139"/>
      <c r="BK1130" s="139"/>
      <c r="BL1130" s="139"/>
      <c r="BM1130" s="139"/>
      <c r="BN1130" s="139"/>
      <c r="BO1130" s="139"/>
      <c r="BP1130" s="139"/>
      <c r="BQ1130" s="139"/>
      <c r="BR1130" s="139"/>
      <c r="BS1130" s="139"/>
      <c r="BT1130" s="139"/>
      <c r="BU1130" s="139"/>
      <c r="BV1130" s="139"/>
      <c r="BW1130" s="139"/>
      <c r="BX1130" s="139"/>
      <c r="BY1130" s="139"/>
      <c r="BZ1130" s="139"/>
      <c r="CA1130" s="139"/>
      <c r="CB1130" s="139"/>
      <c r="CC1130" s="139"/>
      <c r="CD1130" s="139"/>
      <c r="CE1130" s="139"/>
      <c r="CF1130" s="139"/>
      <c r="CG1130" s="139"/>
      <c r="CH1130" s="139"/>
      <c r="CI1130" s="139"/>
      <c r="CJ1130" s="139"/>
      <c r="CK1130" s="139"/>
      <c r="CL1130" s="139"/>
      <c r="CM1130" s="139"/>
      <c r="CN1130" s="139"/>
      <c r="CO1130" s="139"/>
      <c r="CP1130" s="139"/>
      <c r="CR1130" s="111"/>
    </row>
    <row r="1131" spans="3:156" ht="14.25" customHeight="1" x14ac:dyDescent="0.35">
      <c r="C1131" s="139"/>
      <c r="D1131" s="139"/>
      <c r="E1131" s="139"/>
      <c r="F1131" s="139"/>
      <c r="G1131" s="139"/>
      <c r="H1131" s="139"/>
      <c r="I1131" s="139"/>
      <c r="J1131" s="139"/>
      <c r="K1131" s="139"/>
      <c r="L1131" s="139"/>
      <c r="M1131" s="139"/>
      <c r="N1131" s="139"/>
      <c r="O1131" s="139"/>
      <c r="P1131" s="139"/>
      <c r="Q1131" s="139"/>
      <c r="R1131" s="139"/>
      <c r="S1131" s="139"/>
      <c r="T1131" s="139"/>
      <c r="U1131" s="139"/>
      <c r="V1131" s="139"/>
      <c r="W1131" s="139"/>
      <c r="X1131" s="139"/>
      <c r="Y1131" s="139"/>
      <c r="Z1131" s="139"/>
      <c r="AA1131" s="139"/>
      <c r="AB1131" s="139"/>
      <c r="AC1131" s="139"/>
      <c r="AD1131" s="139"/>
      <c r="AE1131" s="139"/>
      <c r="AF1131" s="139"/>
      <c r="AG1131" s="139"/>
      <c r="AH1131" s="139"/>
      <c r="AI1131" s="139"/>
      <c r="AJ1131" s="139"/>
      <c r="AK1131" s="139"/>
      <c r="AL1131" s="139"/>
      <c r="AM1131" s="139"/>
      <c r="AN1131" s="139"/>
      <c r="AO1131" s="139"/>
      <c r="AP1131" s="139"/>
      <c r="AQ1131" s="139"/>
      <c r="AR1131" s="139"/>
      <c r="AS1131" s="139"/>
      <c r="AT1131" s="139"/>
      <c r="AU1131" s="139"/>
      <c r="AV1131" s="139"/>
      <c r="AW1131" s="139"/>
      <c r="AX1131" s="139"/>
      <c r="AY1131" s="139"/>
      <c r="AZ1131" s="139"/>
      <c r="BA1131" s="139"/>
      <c r="BB1131" s="139"/>
      <c r="BC1131" s="139"/>
      <c r="BD1131" s="139"/>
      <c r="BE1131" s="139"/>
      <c r="BF1131" s="139"/>
      <c r="BG1131" s="139"/>
      <c r="BH1131" s="139"/>
      <c r="BI1131" s="139"/>
      <c r="BJ1131" s="139"/>
      <c r="BK1131" s="139"/>
      <c r="BL1131" s="139"/>
      <c r="BM1131" s="139"/>
      <c r="BN1131" s="139"/>
      <c r="BO1131" s="139"/>
      <c r="BP1131" s="139"/>
      <c r="BQ1131" s="139"/>
      <c r="BR1131" s="139"/>
      <c r="BS1131" s="139"/>
      <c r="BT1131" s="139"/>
      <c r="BU1131" s="139"/>
      <c r="BV1131" s="139"/>
      <c r="BW1131" s="139"/>
      <c r="BX1131" s="139"/>
      <c r="BY1131" s="139"/>
      <c r="BZ1131" s="139"/>
      <c r="CA1131" s="139"/>
      <c r="CB1131" s="139"/>
      <c r="CC1131" s="139"/>
      <c r="CD1131" s="139"/>
      <c r="CE1131" s="139"/>
      <c r="CF1131" s="139"/>
      <c r="CG1131" s="139"/>
      <c r="CH1131" s="139"/>
      <c r="CI1131" s="139"/>
      <c r="CJ1131" s="139"/>
      <c r="CK1131" s="139"/>
      <c r="CL1131" s="139"/>
      <c r="CM1131" s="139"/>
      <c r="CN1131" s="139"/>
      <c r="CO1131" s="139"/>
      <c r="CP1131" s="139"/>
      <c r="CR1131" s="111"/>
    </row>
    <row r="1132" spans="3:156" ht="14.25" customHeight="1" x14ac:dyDescent="0.35">
      <c r="C1132" s="139"/>
      <c r="D1132" s="139"/>
      <c r="E1132" s="139"/>
      <c r="F1132" s="139"/>
      <c r="G1132" s="139"/>
      <c r="H1132" s="139"/>
      <c r="I1132" s="139"/>
      <c r="J1132" s="139"/>
      <c r="K1132" s="139"/>
      <c r="L1132" s="139"/>
      <c r="M1132" s="139"/>
      <c r="N1132" s="139"/>
      <c r="O1132" s="139"/>
      <c r="P1132" s="139"/>
      <c r="Q1132" s="139"/>
      <c r="R1132" s="139"/>
      <c r="S1132" s="139"/>
      <c r="T1132" s="139"/>
      <c r="U1132" s="139"/>
      <c r="V1132" s="139"/>
      <c r="W1132" s="139"/>
      <c r="X1132" s="139"/>
      <c r="Y1132" s="139"/>
      <c r="Z1132" s="139"/>
      <c r="AA1132" s="139"/>
      <c r="AB1132" s="139"/>
      <c r="AC1132" s="139"/>
      <c r="AD1132" s="139"/>
      <c r="AE1132" s="139"/>
      <c r="AF1132" s="139"/>
      <c r="AG1132" s="139"/>
      <c r="AH1132" s="139"/>
      <c r="AI1132" s="139"/>
      <c r="AJ1132" s="139"/>
      <c r="AK1132" s="139"/>
      <c r="AL1132" s="139"/>
      <c r="AM1132" s="139"/>
      <c r="AN1132" s="139"/>
      <c r="AO1132" s="139"/>
      <c r="AP1132" s="139"/>
      <c r="AQ1132" s="139"/>
      <c r="AR1132" s="139"/>
      <c r="AS1132" s="139"/>
      <c r="AT1132" s="139"/>
      <c r="AU1132" s="139"/>
      <c r="AV1132" s="139"/>
      <c r="AW1132" s="139"/>
      <c r="AX1132" s="139"/>
      <c r="AY1132" s="139"/>
      <c r="AZ1132" s="139"/>
      <c r="BA1132" s="139"/>
      <c r="BB1132" s="139"/>
      <c r="BC1132" s="139"/>
      <c r="BD1132" s="139"/>
      <c r="BE1132" s="139"/>
      <c r="BF1132" s="139"/>
      <c r="BG1132" s="139"/>
      <c r="BH1132" s="139"/>
      <c r="BI1132" s="139"/>
      <c r="BJ1132" s="139"/>
      <c r="BK1132" s="139"/>
      <c r="BL1132" s="139"/>
      <c r="BM1132" s="139"/>
      <c r="BN1132" s="139"/>
      <c r="BO1132" s="139"/>
      <c r="BP1132" s="139"/>
      <c r="BQ1132" s="139"/>
      <c r="BR1132" s="139"/>
      <c r="BS1132" s="139"/>
      <c r="BT1132" s="139"/>
      <c r="BU1132" s="139"/>
      <c r="BV1132" s="139"/>
      <c r="BW1132" s="139"/>
      <c r="BX1132" s="139"/>
      <c r="BY1132" s="139"/>
      <c r="BZ1132" s="139"/>
      <c r="CA1132" s="139"/>
      <c r="CB1132" s="139"/>
      <c r="CC1132" s="139"/>
      <c r="CD1132" s="139"/>
      <c r="CE1132" s="139"/>
      <c r="CF1132" s="139"/>
      <c r="CG1132" s="139"/>
      <c r="CH1132" s="139"/>
      <c r="CI1132" s="139"/>
      <c r="CJ1132" s="139"/>
      <c r="CK1132" s="139"/>
      <c r="CL1132" s="139"/>
      <c r="CM1132" s="139"/>
      <c r="CN1132" s="139"/>
      <c r="CO1132" s="139"/>
      <c r="CP1132" s="139"/>
      <c r="CR1132" s="111"/>
      <c r="ET1132" s="343" t="s">
        <v>824</v>
      </c>
      <c r="EU1132" s="343"/>
      <c r="EV1132" s="343"/>
      <c r="EW1132" s="343"/>
      <c r="EX1132" s="343"/>
      <c r="EY1132" s="343"/>
      <c r="EZ1132" s="343"/>
    </row>
    <row r="1133" spans="3:156" ht="14.25" customHeight="1" x14ac:dyDescent="0.35">
      <c r="C1133" s="139"/>
      <c r="D1133" s="139"/>
      <c r="E1133" s="139"/>
      <c r="F1133" s="139"/>
      <c r="G1133" s="139"/>
      <c r="H1133" s="139"/>
      <c r="I1133" s="139"/>
      <c r="J1133" s="139"/>
      <c r="K1133" s="139"/>
      <c r="L1133" s="139"/>
      <c r="M1133" s="139"/>
      <c r="N1133" s="139"/>
      <c r="O1133" s="139"/>
      <c r="P1133" s="139"/>
      <c r="Q1133" s="139"/>
      <c r="R1133" s="139"/>
      <c r="S1133" s="139"/>
      <c r="T1133" s="139"/>
      <c r="U1133" s="139"/>
      <c r="V1133" s="139"/>
      <c r="W1133" s="139"/>
      <c r="X1133" s="139"/>
      <c r="Y1133" s="139"/>
      <c r="Z1133" s="139"/>
      <c r="AA1133" s="139"/>
      <c r="AB1133" s="139"/>
      <c r="AC1133" s="139"/>
      <c r="AD1133" s="139"/>
      <c r="AE1133" s="139"/>
      <c r="AF1133" s="139"/>
      <c r="AG1133" s="139"/>
      <c r="AH1133" s="139"/>
      <c r="AI1133" s="139"/>
      <c r="AJ1133" s="139"/>
      <c r="AK1133" s="139"/>
      <c r="AL1133" s="139"/>
      <c r="AM1133" s="139"/>
      <c r="AN1133" s="139"/>
      <c r="AO1133" s="139"/>
      <c r="AP1133" s="139"/>
      <c r="AQ1133" s="139"/>
      <c r="AR1133" s="139"/>
      <c r="AS1133" s="139"/>
      <c r="AT1133" s="139"/>
      <c r="AU1133" s="139"/>
      <c r="AV1133" s="139"/>
      <c r="AW1133" s="139"/>
      <c r="AX1133" s="139"/>
      <c r="AY1133" s="139"/>
      <c r="AZ1133" s="139"/>
      <c r="BA1133" s="139"/>
      <c r="BB1133" s="139"/>
      <c r="BC1133" s="139"/>
      <c r="BD1133" s="139"/>
      <c r="BE1133" s="139"/>
      <c r="BF1133" s="139"/>
      <c r="BG1133" s="139"/>
      <c r="BH1133" s="139"/>
      <c r="BI1133" s="139"/>
      <c r="BJ1133" s="139"/>
      <c r="BK1133" s="139"/>
      <c r="BL1133" s="139"/>
      <c r="BM1133" s="139"/>
      <c r="BN1133" s="139"/>
      <c r="BO1133" s="139"/>
      <c r="BP1133" s="139"/>
      <c r="BQ1133" s="139"/>
      <c r="BR1133" s="139"/>
      <c r="BS1133" s="139"/>
      <c r="BT1133" s="139"/>
      <c r="BU1133" s="139"/>
      <c r="BV1133" s="139"/>
      <c r="BW1133" s="139"/>
      <c r="BX1133" s="139"/>
      <c r="BY1133" s="139"/>
      <c r="BZ1133" s="139"/>
      <c r="CA1133" s="139"/>
      <c r="CB1133" s="139"/>
      <c r="CC1133" s="139"/>
      <c r="CD1133" s="139"/>
      <c r="CE1133" s="139"/>
      <c r="CF1133" s="139"/>
      <c r="CG1133" s="139"/>
      <c r="CH1133" s="139"/>
      <c r="CI1133" s="139"/>
      <c r="CJ1133" s="139"/>
      <c r="CK1133" s="139"/>
      <c r="CL1133" s="139"/>
      <c r="CM1133" s="139"/>
      <c r="CN1133" s="139"/>
      <c r="CO1133" s="139"/>
      <c r="CP1133" s="139"/>
      <c r="CR1133" s="111"/>
      <c r="ET1133" s="142">
        <v>2012</v>
      </c>
      <c r="EU1133" s="142">
        <v>2013</v>
      </c>
      <c r="EV1133" s="142">
        <v>2014</v>
      </c>
      <c r="EW1133" s="142">
        <v>2015</v>
      </c>
      <c r="EX1133" s="142">
        <v>2016</v>
      </c>
      <c r="EY1133" s="142">
        <v>2017</v>
      </c>
      <c r="EZ1133" s="143">
        <v>2018</v>
      </c>
    </row>
    <row r="1134" spans="3:156" ht="14.25" customHeight="1" x14ac:dyDescent="0.35">
      <c r="C1134" s="139"/>
      <c r="D1134" s="139"/>
      <c r="E1134" s="139"/>
      <c r="F1134" s="139"/>
      <c r="G1134" s="139"/>
      <c r="H1134" s="139"/>
      <c r="I1134" s="139"/>
      <c r="J1134" s="139"/>
      <c r="K1134" s="139"/>
      <c r="L1134" s="139"/>
      <c r="M1134" s="139"/>
      <c r="N1134" s="139"/>
      <c r="O1134" s="139"/>
      <c r="P1134" s="139"/>
      <c r="Q1134" s="139"/>
      <c r="R1134" s="139"/>
      <c r="S1134" s="139"/>
      <c r="T1134" s="139"/>
      <c r="U1134" s="139"/>
      <c r="V1134" s="139"/>
      <c r="W1134" s="139"/>
      <c r="X1134" s="139"/>
      <c r="Y1134" s="139"/>
      <c r="Z1134" s="139"/>
      <c r="AA1134" s="139"/>
      <c r="AB1134" s="139"/>
      <c r="AC1134" s="139"/>
      <c r="AD1134" s="139"/>
      <c r="AE1134" s="139"/>
      <c r="AF1134" s="139"/>
      <c r="AG1134" s="139"/>
      <c r="AH1134" s="139"/>
      <c r="AI1134" s="139"/>
      <c r="AJ1134" s="139"/>
      <c r="AK1134" s="139"/>
      <c r="AL1134" s="139"/>
      <c r="AM1134" s="139"/>
      <c r="AN1134" s="139"/>
      <c r="AO1134" s="139"/>
      <c r="AP1134" s="139"/>
      <c r="AQ1134" s="139"/>
      <c r="AR1134" s="139"/>
      <c r="AS1134" s="139"/>
      <c r="AT1134" s="139"/>
      <c r="AU1134" s="139"/>
      <c r="AV1134" s="139"/>
      <c r="AW1134" s="139"/>
      <c r="AX1134" s="139"/>
      <c r="AY1134" s="139"/>
      <c r="AZ1134" s="139"/>
      <c r="BA1134" s="139"/>
      <c r="BB1134" s="139"/>
      <c r="BC1134" s="139"/>
      <c r="BD1134" s="139"/>
      <c r="BE1134" s="139"/>
      <c r="BF1134" s="139"/>
      <c r="BG1134" s="139"/>
      <c r="BH1134" s="139"/>
      <c r="BI1134" s="139"/>
      <c r="BJ1134" s="139"/>
      <c r="BK1134" s="139"/>
      <c r="BL1134" s="139"/>
      <c r="BM1134" s="139"/>
      <c r="BN1134" s="139"/>
      <c r="BO1134" s="139"/>
      <c r="BP1134" s="139"/>
      <c r="BQ1134" s="139"/>
      <c r="BR1134" s="139"/>
      <c r="BS1134" s="139"/>
      <c r="BT1134" s="139"/>
      <c r="BU1134" s="139"/>
      <c r="BV1134" s="139"/>
      <c r="BW1134" s="139"/>
      <c r="BX1134" s="139"/>
      <c r="BY1134" s="139"/>
      <c r="BZ1134" s="139"/>
      <c r="CA1134" s="139"/>
      <c r="CB1134" s="139"/>
      <c r="CC1134" s="139"/>
      <c r="CD1134" s="139"/>
      <c r="CE1134" s="139"/>
      <c r="CF1134" s="139"/>
      <c r="CG1134" s="139"/>
      <c r="CH1134" s="139"/>
      <c r="CI1134" s="139"/>
      <c r="CJ1134" s="139"/>
      <c r="CK1134" s="139"/>
      <c r="CL1134" s="139"/>
      <c r="CM1134" s="139"/>
      <c r="CN1134" s="139"/>
      <c r="CO1134" s="139"/>
      <c r="CP1134" s="139"/>
      <c r="CR1134" s="111"/>
      <c r="ET1134" s="144">
        <v>67.41</v>
      </c>
      <c r="EU1134" s="144">
        <v>64.650000000000006</v>
      </c>
      <c r="EV1134" s="144">
        <v>63.56</v>
      </c>
      <c r="EW1134" s="144">
        <v>64.37</v>
      </c>
      <c r="EX1134" s="144">
        <v>63.41</v>
      </c>
      <c r="EY1134" s="144">
        <v>68.73</v>
      </c>
      <c r="EZ1134" s="144"/>
    </row>
    <row r="1135" spans="3:156" ht="14.25" customHeight="1" x14ac:dyDescent="0.35">
      <c r="C1135" s="139"/>
      <c r="D1135" s="139"/>
      <c r="E1135" s="139"/>
      <c r="F1135" s="139"/>
      <c r="G1135" s="139"/>
      <c r="H1135" s="139"/>
      <c r="I1135" s="139"/>
      <c r="J1135" s="139"/>
      <c r="K1135" s="139"/>
      <c r="L1135" s="139"/>
      <c r="M1135" s="139"/>
      <c r="N1135" s="139"/>
      <c r="O1135" s="139"/>
      <c r="P1135" s="139"/>
      <c r="Q1135" s="139"/>
      <c r="R1135" s="139"/>
      <c r="S1135" s="139"/>
      <c r="T1135" s="139"/>
      <c r="U1135" s="139"/>
      <c r="V1135" s="139"/>
      <c r="W1135" s="139"/>
      <c r="X1135" s="139"/>
      <c r="Y1135" s="139"/>
      <c r="Z1135" s="139"/>
      <c r="AA1135" s="139"/>
      <c r="AB1135" s="139"/>
      <c r="AC1135" s="139"/>
      <c r="AD1135" s="139"/>
      <c r="AE1135" s="139"/>
      <c r="AF1135" s="139"/>
      <c r="AG1135" s="139"/>
      <c r="AH1135" s="139"/>
      <c r="AI1135" s="139"/>
      <c r="AJ1135" s="139"/>
      <c r="AK1135" s="139"/>
      <c r="AL1135" s="139"/>
      <c r="AM1135" s="139"/>
      <c r="AN1135" s="139"/>
      <c r="AO1135" s="139"/>
      <c r="AP1135" s="139"/>
      <c r="AQ1135" s="139"/>
      <c r="AR1135" s="139"/>
      <c r="AS1135" s="139"/>
      <c r="AT1135" s="139"/>
      <c r="AU1135" s="139"/>
      <c r="AV1135" s="139"/>
      <c r="AW1135" s="139"/>
      <c r="AX1135" s="139"/>
      <c r="AY1135" s="139"/>
      <c r="AZ1135" s="139"/>
      <c r="BA1135" s="139"/>
      <c r="BB1135" s="139"/>
      <c r="BC1135" s="139"/>
      <c r="BD1135" s="139"/>
      <c r="BE1135" s="139"/>
      <c r="BF1135" s="139"/>
      <c r="BG1135" s="139"/>
      <c r="BH1135" s="139"/>
      <c r="BI1135" s="139"/>
      <c r="BJ1135" s="139"/>
      <c r="BK1135" s="139"/>
      <c r="BL1135" s="139"/>
      <c r="BM1135" s="139"/>
      <c r="BN1135" s="139"/>
      <c r="BO1135" s="139"/>
      <c r="BP1135" s="139"/>
      <c r="BQ1135" s="139"/>
      <c r="BR1135" s="139"/>
      <c r="BS1135" s="139"/>
      <c r="BT1135" s="139"/>
      <c r="BU1135" s="139"/>
      <c r="BV1135" s="139"/>
      <c r="BW1135" s="139"/>
      <c r="BX1135" s="139"/>
      <c r="BY1135" s="139"/>
      <c r="BZ1135" s="139"/>
      <c r="CA1135" s="139"/>
      <c r="CB1135" s="139"/>
      <c r="CC1135" s="139"/>
      <c r="CD1135" s="139"/>
      <c r="CE1135" s="139"/>
      <c r="CF1135" s="139"/>
      <c r="CG1135" s="139"/>
      <c r="CH1135" s="139"/>
      <c r="CI1135" s="139"/>
      <c r="CJ1135" s="139"/>
      <c r="CK1135" s="139"/>
      <c r="CL1135" s="139"/>
      <c r="CM1135" s="139"/>
      <c r="CN1135" s="139"/>
      <c r="CO1135" s="139"/>
      <c r="CP1135" s="139"/>
      <c r="CR1135" s="111"/>
    </row>
    <row r="1136" spans="3:156" ht="14.25" customHeight="1" x14ac:dyDescent="0.35">
      <c r="C1136" s="139"/>
      <c r="D1136" s="139"/>
      <c r="E1136" s="139"/>
      <c r="F1136" s="139"/>
      <c r="G1136" s="139"/>
      <c r="H1136" s="139"/>
      <c r="I1136" s="139"/>
      <c r="J1136" s="139"/>
      <c r="K1136" s="139"/>
      <c r="L1136" s="139"/>
      <c r="M1136" s="139"/>
      <c r="N1136" s="139"/>
      <c r="O1136" s="139"/>
      <c r="P1136" s="139"/>
      <c r="Q1136" s="139"/>
      <c r="R1136" s="139"/>
      <c r="S1136" s="139"/>
      <c r="T1136" s="139"/>
      <c r="U1136" s="139"/>
      <c r="V1136" s="139"/>
      <c r="W1136" s="139"/>
      <c r="X1136" s="139"/>
      <c r="Y1136" s="139"/>
      <c r="Z1136" s="139"/>
      <c r="AA1136" s="139"/>
      <c r="AB1136" s="139"/>
      <c r="AC1136" s="139"/>
      <c r="AD1136" s="139"/>
      <c r="AE1136" s="139"/>
      <c r="AF1136" s="139"/>
      <c r="AG1136" s="139"/>
      <c r="AH1136" s="139"/>
      <c r="AI1136" s="139"/>
      <c r="AJ1136" s="139"/>
      <c r="AK1136" s="139"/>
      <c r="AL1136" s="139"/>
      <c r="AM1136" s="139"/>
      <c r="AN1136" s="139"/>
      <c r="AO1136" s="139"/>
      <c r="AP1136" s="139"/>
      <c r="AQ1136" s="139"/>
      <c r="AR1136" s="139"/>
      <c r="AS1136" s="139"/>
      <c r="AT1136" s="139"/>
      <c r="AU1136" s="139"/>
      <c r="AV1136" s="139"/>
      <c r="AW1136" s="139"/>
      <c r="AX1136" s="139"/>
      <c r="AY1136" s="139"/>
      <c r="AZ1136" s="139"/>
      <c r="BA1136" s="139"/>
      <c r="BB1136" s="139"/>
      <c r="BC1136" s="139"/>
      <c r="BD1136" s="139"/>
      <c r="BE1136" s="139"/>
      <c r="BF1136" s="139"/>
      <c r="BG1136" s="139"/>
      <c r="BH1136" s="139"/>
      <c r="BI1136" s="139"/>
      <c r="BJ1136" s="139"/>
      <c r="BK1136" s="139"/>
      <c r="BL1136" s="139"/>
      <c r="BM1136" s="139"/>
      <c r="BN1136" s="139"/>
      <c r="BO1136" s="139"/>
      <c r="BP1136" s="139"/>
      <c r="BQ1136" s="139"/>
      <c r="BR1136" s="139"/>
      <c r="BS1136" s="139"/>
      <c r="BT1136" s="139"/>
      <c r="BU1136" s="139"/>
      <c r="BV1136" s="139"/>
      <c r="BW1136" s="139"/>
      <c r="BX1136" s="139"/>
      <c r="BY1136" s="139"/>
      <c r="BZ1136" s="139"/>
      <c r="CA1136" s="139"/>
      <c r="CB1136" s="139"/>
      <c r="CC1136" s="139"/>
      <c r="CD1136" s="139"/>
      <c r="CE1136" s="139"/>
      <c r="CF1136" s="139"/>
      <c r="CG1136" s="139"/>
      <c r="CH1136" s="139"/>
      <c r="CI1136" s="139"/>
      <c r="CJ1136" s="139"/>
      <c r="CK1136" s="139"/>
      <c r="CL1136" s="139"/>
      <c r="CM1136" s="139"/>
      <c r="CN1136" s="139"/>
      <c r="CO1136" s="139"/>
      <c r="CP1136" s="139"/>
      <c r="CR1136" s="111"/>
    </row>
    <row r="1137" spans="3:96" ht="14.25" customHeight="1" x14ac:dyDescent="0.35">
      <c r="C1137" s="139"/>
      <c r="D1137" s="139"/>
      <c r="E1137" s="139"/>
      <c r="F1137" s="139"/>
      <c r="G1137" s="139"/>
      <c r="H1137" s="139"/>
      <c r="I1137" s="139"/>
      <c r="J1137" s="139"/>
      <c r="K1137" s="139"/>
      <c r="L1137" s="139"/>
      <c r="M1137" s="139"/>
      <c r="N1137" s="139"/>
      <c r="O1137" s="139"/>
      <c r="P1137" s="139"/>
      <c r="Q1137" s="139"/>
      <c r="R1137" s="139"/>
      <c r="S1137" s="139"/>
      <c r="T1137" s="139"/>
      <c r="U1137" s="139"/>
      <c r="V1137" s="139"/>
      <c r="W1137" s="139"/>
      <c r="X1137" s="139"/>
      <c r="Y1137" s="139"/>
      <c r="Z1137" s="139"/>
      <c r="AA1137" s="139"/>
      <c r="AB1137" s="139"/>
      <c r="AC1137" s="139"/>
      <c r="AD1137" s="139"/>
      <c r="AE1137" s="139"/>
      <c r="AF1137" s="139"/>
      <c r="AG1137" s="139"/>
      <c r="AH1137" s="139"/>
      <c r="AI1137" s="139"/>
      <c r="AJ1137" s="139"/>
      <c r="AK1137" s="139"/>
      <c r="AL1137" s="139"/>
      <c r="AM1137" s="139"/>
      <c r="AN1137" s="139"/>
      <c r="AO1137" s="139"/>
      <c r="AP1137" s="139"/>
      <c r="AQ1137" s="139"/>
      <c r="AR1137" s="139"/>
      <c r="AS1137" s="139"/>
      <c r="AT1137" s="139"/>
      <c r="AU1137" s="139"/>
      <c r="AV1137" s="139"/>
      <c r="AW1137" s="139"/>
      <c r="AX1137" s="139"/>
      <c r="AY1137" s="139"/>
      <c r="AZ1137" s="139"/>
      <c r="BA1137" s="139"/>
      <c r="BB1137" s="139"/>
      <c r="BC1137" s="139"/>
      <c r="BD1137" s="139"/>
      <c r="BE1137" s="139"/>
      <c r="BF1137" s="139"/>
      <c r="BG1137" s="139"/>
      <c r="BH1137" s="139"/>
      <c r="BI1137" s="139"/>
      <c r="BJ1137" s="139"/>
      <c r="BK1137" s="139"/>
      <c r="BL1137" s="139"/>
      <c r="BM1137" s="139"/>
      <c r="BN1137" s="139"/>
      <c r="BO1137" s="139"/>
      <c r="BP1137" s="139"/>
      <c r="BQ1137" s="139"/>
      <c r="BR1137" s="139"/>
      <c r="BS1137" s="139"/>
      <c r="BT1137" s="139"/>
      <c r="BU1137" s="139"/>
      <c r="BV1137" s="139"/>
      <c r="BW1137" s="139"/>
      <c r="BX1137" s="139"/>
      <c r="BY1137" s="139"/>
      <c r="BZ1137" s="139"/>
      <c r="CA1137" s="139"/>
      <c r="CB1137" s="139"/>
      <c r="CC1137" s="139"/>
      <c r="CD1137" s="139"/>
      <c r="CE1137" s="139"/>
      <c r="CF1137" s="139"/>
      <c r="CG1137" s="139"/>
      <c r="CH1137" s="139"/>
      <c r="CI1137" s="139"/>
      <c r="CJ1137" s="139"/>
      <c r="CK1137" s="139"/>
      <c r="CL1137" s="139"/>
      <c r="CM1137" s="139"/>
      <c r="CN1137" s="139"/>
      <c r="CO1137" s="139"/>
      <c r="CP1137" s="139"/>
      <c r="CR1137" s="111"/>
    </row>
    <row r="1138" spans="3:96" ht="14.25" customHeight="1" x14ac:dyDescent="0.35">
      <c r="C1138" s="139"/>
      <c r="D1138" s="139"/>
      <c r="E1138" s="139"/>
      <c r="F1138" s="139"/>
      <c r="G1138" s="139"/>
      <c r="H1138" s="139"/>
      <c r="I1138" s="139"/>
      <c r="J1138" s="139"/>
      <c r="K1138" s="139"/>
      <c r="L1138" s="139"/>
      <c r="M1138" s="139"/>
      <c r="N1138" s="139"/>
      <c r="O1138" s="139"/>
      <c r="P1138" s="139"/>
      <c r="Q1138" s="139"/>
      <c r="R1138" s="139"/>
      <c r="S1138" s="139"/>
      <c r="T1138" s="139"/>
      <c r="U1138" s="139"/>
      <c r="V1138" s="139"/>
      <c r="W1138" s="139"/>
      <c r="X1138" s="139"/>
      <c r="Y1138" s="139"/>
      <c r="Z1138" s="139"/>
      <c r="AA1138" s="139"/>
      <c r="AB1138" s="139"/>
      <c r="AC1138" s="139"/>
      <c r="AD1138" s="139"/>
      <c r="AE1138" s="139"/>
      <c r="AF1138" s="139"/>
      <c r="AG1138" s="139"/>
      <c r="AH1138" s="139"/>
      <c r="AI1138" s="139"/>
      <c r="AJ1138" s="139"/>
      <c r="AK1138" s="139"/>
      <c r="AL1138" s="139"/>
      <c r="AM1138" s="139"/>
      <c r="AN1138" s="139"/>
      <c r="AO1138" s="139"/>
      <c r="AP1138" s="139"/>
      <c r="AQ1138" s="139"/>
      <c r="AR1138" s="139"/>
      <c r="AS1138" s="139"/>
      <c r="AT1138" s="139"/>
      <c r="AU1138" s="139"/>
      <c r="AV1138" s="139"/>
      <c r="AW1138" s="139"/>
      <c r="AX1138" s="139"/>
      <c r="AY1138" s="139"/>
      <c r="AZ1138" s="139"/>
      <c r="BA1138" s="139"/>
      <c r="BB1138" s="139"/>
      <c r="BC1138" s="139"/>
      <c r="BD1138" s="139"/>
      <c r="BE1138" s="139"/>
      <c r="BF1138" s="139"/>
      <c r="BG1138" s="139"/>
      <c r="BH1138" s="139"/>
      <c r="BI1138" s="139"/>
      <c r="BJ1138" s="139"/>
      <c r="BK1138" s="139"/>
      <c r="BL1138" s="139"/>
      <c r="BM1138" s="139"/>
      <c r="BN1138" s="139"/>
      <c r="BO1138" s="139"/>
      <c r="BP1138" s="139"/>
      <c r="BQ1138" s="139"/>
      <c r="BR1138" s="139"/>
      <c r="BS1138" s="139"/>
      <c r="BT1138" s="139"/>
      <c r="BU1138" s="139"/>
      <c r="BV1138" s="139"/>
      <c r="BW1138" s="139"/>
      <c r="BX1138" s="139"/>
      <c r="BY1138" s="139"/>
      <c r="BZ1138" s="139"/>
      <c r="CA1138" s="139"/>
      <c r="CB1138" s="139"/>
      <c r="CC1138" s="139"/>
      <c r="CD1138" s="139"/>
      <c r="CE1138" s="139"/>
      <c r="CF1138" s="139"/>
      <c r="CG1138" s="139"/>
      <c r="CH1138" s="139"/>
      <c r="CI1138" s="139"/>
      <c r="CJ1138" s="139"/>
      <c r="CK1138" s="139"/>
      <c r="CL1138" s="139"/>
      <c r="CM1138" s="139"/>
      <c r="CN1138" s="139"/>
      <c r="CO1138" s="139"/>
      <c r="CP1138" s="139"/>
      <c r="CR1138" s="111"/>
    </row>
    <row r="1139" spans="3:96" ht="14.25" customHeight="1" x14ac:dyDescent="0.35">
      <c r="C1139" s="139"/>
      <c r="D1139" s="139"/>
      <c r="E1139" s="139"/>
      <c r="F1139" s="139"/>
      <c r="G1139" s="139"/>
      <c r="H1139" s="139"/>
      <c r="I1139" s="139"/>
      <c r="J1139" s="139"/>
      <c r="K1139" s="139"/>
      <c r="L1139" s="139"/>
      <c r="M1139" s="139"/>
      <c r="N1139" s="139"/>
      <c r="O1139" s="139"/>
      <c r="P1139" s="139"/>
      <c r="Q1139" s="139"/>
      <c r="R1139" s="139"/>
      <c r="S1139" s="139"/>
      <c r="T1139" s="139"/>
      <c r="U1139" s="139"/>
      <c r="V1139" s="139"/>
      <c r="W1139" s="139"/>
      <c r="X1139" s="139"/>
      <c r="Y1139" s="139"/>
      <c r="Z1139" s="139"/>
      <c r="AA1139" s="139"/>
      <c r="AB1139" s="139"/>
      <c r="AC1139" s="139"/>
      <c r="AD1139" s="139"/>
      <c r="AE1139" s="139"/>
      <c r="AF1139" s="139"/>
      <c r="AG1139" s="139"/>
      <c r="AH1139" s="139"/>
      <c r="AI1139" s="139"/>
      <c r="AJ1139" s="139"/>
      <c r="AK1139" s="139"/>
      <c r="AL1139" s="139"/>
      <c r="AM1139" s="139"/>
      <c r="AN1139" s="139"/>
      <c r="AO1139" s="139"/>
      <c r="AP1139" s="139"/>
      <c r="AQ1139" s="139"/>
      <c r="AR1139" s="139"/>
      <c r="AS1139" s="139"/>
      <c r="AT1139" s="139"/>
      <c r="AU1139" s="139"/>
      <c r="AV1139" s="139"/>
      <c r="AW1139" s="139"/>
      <c r="AX1139" s="139"/>
      <c r="AY1139" s="139"/>
      <c r="AZ1139" s="139"/>
      <c r="BA1139" s="139"/>
      <c r="BB1139" s="139"/>
      <c r="BC1139" s="139"/>
      <c r="BD1139" s="139"/>
      <c r="BE1139" s="139"/>
      <c r="BF1139" s="139"/>
      <c r="BG1139" s="139"/>
      <c r="BH1139" s="139"/>
      <c r="BI1139" s="139"/>
      <c r="BJ1139" s="139"/>
      <c r="BK1139" s="139"/>
      <c r="BL1139" s="139"/>
      <c r="BM1139" s="139"/>
      <c r="BN1139" s="139"/>
      <c r="BO1139" s="139"/>
      <c r="BP1139" s="139"/>
      <c r="BQ1139" s="139"/>
      <c r="BR1139" s="139"/>
      <c r="BS1139" s="139"/>
      <c r="BT1139" s="139"/>
      <c r="BU1139" s="139"/>
      <c r="BV1139" s="139"/>
      <c r="BW1139" s="139"/>
      <c r="BX1139" s="139"/>
      <c r="BY1139" s="139"/>
      <c r="BZ1139" s="139"/>
      <c r="CA1139" s="139"/>
      <c r="CB1139" s="139"/>
      <c r="CC1139" s="139"/>
      <c r="CD1139" s="139"/>
      <c r="CE1139" s="139"/>
      <c r="CF1139" s="139"/>
      <c r="CG1139" s="139"/>
      <c r="CH1139" s="139"/>
      <c r="CI1139" s="139"/>
      <c r="CJ1139" s="139"/>
      <c r="CK1139" s="139"/>
      <c r="CL1139" s="139"/>
      <c r="CM1139" s="139"/>
      <c r="CN1139" s="139"/>
      <c r="CO1139" s="139"/>
      <c r="CP1139" s="139"/>
      <c r="CR1139" s="111"/>
    </row>
    <row r="1140" spans="3:96" ht="14.25" customHeight="1" x14ac:dyDescent="0.35">
      <c r="C1140" s="139"/>
      <c r="D1140" s="139"/>
      <c r="E1140" s="139"/>
      <c r="F1140" s="139"/>
      <c r="G1140" s="139"/>
      <c r="H1140" s="139"/>
      <c r="I1140" s="139"/>
      <c r="J1140" s="139"/>
      <c r="K1140" s="139"/>
      <c r="L1140" s="139"/>
      <c r="M1140" s="139"/>
      <c r="N1140" s="139"/>
      <c r="O1140" s="139"/>
      <c r="P1140" s="139"/>
      <c r="Q1140" s="139"/>
      <c r="R1140" s="139"/>
      <c r="S1140" s="139"/>
      <c r="T1140" s="139"/>
      <c r="U1140" s="139"/>
      <c r="V1140" s="139"/>
      <c r="W1140" s="139"/>
      <c r="X1140" s="139"/>
      <c r="Y1140" s="139"/>
      <c r="Z1140" s="139"/>
      <c r="AA1140" s="139"/>
      <c r="AB1140" s="139"/>
      <c r="AC1140" s="139"/>
      <c r="AD1140" s="139"/>
      <c r="AE1140" s="139"/>
      <c r="AF1140" s="139"/>
      <c r="AG1140" s="139"/>
      <c r="AH1140" s="139"/>
      <c r="AI1140" s="139"/>
      <c r="AJ1140" s="139"/>
      <c r="AK1140" s="139"/>
      <c r="AL1140" s="139"/>
      <c r="AM1140" s="139"/>
      <c r="AN1140" s="139"/>
      <c r="AO1140" s="139"/>
      <c r="AP1140" s="139"/>
      <c r="AQ1140" s="139"/>
      <c r="AR1140" s="139"/>
      <c r="AS1140" s="139"/>
      <c r="AT1140" s="139"/>
      <c r="AU1140" s="139"/>
      <c r="AV1140" s="139"/>
      <c r="AW1140" s="139"/>
      <c r="AX1140" s="139"/>
      <c r="AY1140" s="139"/>
      <c r="AZ1140" s="139"/>
      <c r="BA1140" s="139"/>
      <c r="BB1140" s="139"/>
      <c r="BC1140" s="139"/>
      <c r="BD1140" s="139"/>
      <c r="BE1140" s="139"/>
      <c r="BF1140" s="139"/>
      <c r="BG1140" s="139"/>
      <c r="BH1140" s="139"/>
      <c r="BI1140" s="139"/>
      <c r="BJ1140" s="139"/>
      <c r="BK1140" s="139"/>
      <c r="BL1140" s="139"/>
      <c r="BM1140" s="139"/>
      <c r="BN1140" s="139"/>
      <c r="BO1140" s="139"/>
      <c r="BP1140" s="139"/>
      <c r="BQ1140" s="139"/>
      <c r="BR1140" s="139"/>
      <c r="BS1140" s="139"/>
      <c r="BT1140" s="139"/>
      <c r="BU1140" s="139"/>
      <c r="BV1140" s="139"/>
      <c r="BW1140" s="139"/>
      <c r="BX1140" s="139"/>
      <c r="BY1140" s="139"/>
      <c r="BZ1140" s="139"/>
      <c r="CA1140" s="139"/>
      <c r="CB1140" s="139"/>
      <c r="CC1140" s="139"/>
      <c r="CD1140" s="139"/>
      <c r="CE1140" s="139"/>
      <c r="CF1140" s="139"/>
      <c r="CG1140" s="139"/>
      <c r="CH1140" s="139"/>
      <c r="CI1140" s="139"/>
      <c r="CJ1140" s="139"/>
      <c r="CK1140" s="139"/>
      <c r="CL1140" s="139"/>
      <c r="CM1140" s="139"/>
      <c r="CN1140" s="139"/>
      <c r="CO1140" s="139"/>
      <c r="CP1140" s="139"/>
      <c r="CR1140" s="111"/>
    </row>
    <row r="1141" spans="3:96" ht="14.25" customHeight="1" x14ac:dyDescent="0.35">
      <c r="C1141" s="139"/>
      <c r="D1141" s="139"/>
      <c r="E1141" s="139"/>
      <c r="F1141" s="139"/>
      <c r="G1141" s="139"/>
      <c r="H1141" s="139"/>
      <c r="I1141" s="139"/>
      <c r="J1141" s="139"/>
      <c r="K1141" s="139"/>
      <c r="L1141" s="139"/>
      <c r="M1141" s="139"/>
      <c r="N1141" s="139"/>
      <c r="O1141" s="139"/>
      <c r="P1141" s="139"/>
      <c r="Q1141" s="139"/>
      <c r="R1141" s="139"/>
      <c r="S1141" s="139"/>
      <c r="T1141" s="139"/>
      <c r="U1141" s="139"/>
      <c r="V1141" s="139"/>
      <c r="W1141" s="139"/>
      <c r="X1141" s="139"/>
      <c r="Y1141" s="139"/>
      <c r="Z1141" s="139"/>
      <c r="AA1141" s="139"/>
      <c r="AB1141" s="139"/>
      <c r="AC1141" s="139"/>
      <c r="AD1141" s="139"/>
      <c r="AE1141" s="139"/>
      <c r="AF1141" s="139"/>
      <c r="AG1141" s="139"/>
      <c r="AH1141" s="139"/>
      <c r="AI1141" s="139"/>
      <c r="AJ1141" s="139"/>
      <c r="AK1141" s="139"/>
      <c r="AL1141" s="139"/>
      <c r="AM1141" s="139"/>
      <c r="AN1141" s="139"/>
      <c r="AO1141" s="139"/>
      <c r="AP1141" s="139"/>
      <c r="AQ1141" s="139"/>
      <c r="AR1141" s="139"/>
      <c r="AS1141" s="139"/>
      <c r="AT1141" s="139"/>
      <c r="AU1141" s="139"/>
      <c r="AV1141" s="139"/>
      <c r="AW1141" s="139"/>
      <c r="AX1141" s="139"/>
      <c r="AY1141" s="139"/>
      <c r="AZ1141" s="139"/>
      <c r="BA1141" s="139"/>
      <c r="BB1141" s="139"/>
      <c r="BC1141" s="139"/>
      <c r="BD1141" s="139"/>
      <c r="BE1141" s="139"/>
      <c r="BF1141" s="139"/>
      <c r="BG1141" s="139"/>
      <c r="BH1141" s="139"/>
      <c r="BI1141" s="139"/>
      <c r="BJ1141" s="139"/>
      <c r="BK1141" s="139"/>
      <c r="BL1141" s="139"/>
      <c r="BM1141" s="139"/>
      <c r="BN1141" s="139"/>
      <c r="BO1141" s="139"/>
      <c r="BP1141" s="139"/>
      <c r="BQ1141" s="139"/>
      <c r="BR1141" s="139"/>
      <c r="BS1141" s="139"/>
      <c r="BT1141" s="139"/>
      <c r="BU1141" s="139"/>
      <c r="BV1141" s="139"/>
      <c r="BW1141" s="139"/>
      <c r="BX1141" s="139"/>
      <c r="BY1141" s="139"/>
      <c r="BZ1141" s="139"/>
      <c r="CA1141" s="139"/>
      <c r="CB1141" s="139"/>
      <c r="CC1141" s="139"/>
      <c r="CD1141" s="139"/>
      <c r="CE1141" s="139"/>
      <c r="CF1141" s="139"/>
      <c r="CG1141" s="139"/>
      <c r="CH1141" s="139"/>
      <c r="CI1141" s="139"/>
      <c r="CJ1141" s="139"/>
      <c r="CK1141" s="139"/>
      <c r="CL1141" s="139"/>
      <c r="CM1141" s="139"/>
      <c r="CN1141" s="139"/>
      <c r="CO1141" s="139"/>
      <c r="CP1141" s="139"/>
      <c r="CR1141" s="111"/>
    </row>
    <row r="1142" spans="3:96" ht="14.25" customHeight="1" x14ac:dyDescent="0.35">
      <c r="C1142" s="139"/>
      <c r="D1142" s="139"/>
      <c r="E1142" s="139"/>
      <c r="F1142" s="139"/>
      <c r="G1142" s="139"/>
      <c r="H1142" s="139"/>
      <c r="I1142" s="139"/>
      <c r="J1142" s="139"/>
      <c r="K1142" s="139"/>
      <c r="L1142" s="139"/>
      <c r="M1142" s="139"/>
      <c r="N1142" s="139"/>
      <c r="O1142" s="139"/>
      <c r="P1142" s="139"/>
      <c r="Q1142" s="139"/>
      <c r="R1142" s="139"/>
      <c r="S1142" s="139"/>
      <c r="T1142" s="139"/>
      <c r="U1142" s="139"/>
      <c r="V1142" s="139"/>
      <c r="W1142" s="139"/>
      <c r="X1142" s="139"/>
      <c r="Y1142" s="139"/>
      <c r="Z1142" s="139"/>
      <c r="AA1142" s="139"/>
      <c r="AB1142" s="139"/>
      <c r="AC1142" s="139"/>
      <c r="AD1142" s="139"/>
      <c r="AE1142" s="139"/>
      <c r="AF1142" s="139"/>
      <c r="AG1142" s="139"/>
      <c r="AH1142" s="139"/>
      <c r="AI1142" s="139"/>
      <c r="AJ1142" s="139"/>
      <c r="AK1142" s="139"/>
      <c r="AL1142" s="139"/>
      <c r="AM1142" s="139"/>
      <c r="AN1142" s="139"/>
      <c r="AO1142" s="139"/>
      <c r="AP1142" s="139"/>
      <c r="AQ1142" s="139"/>
      <c r="AR1142" s="139"/>
      <c r="AS1142" s="139"/>
      <c r="AT1142" s="139"/>
      <c r="AU1142" s="139"/>
      <c r="AV1142" s="139"/>
      <c r="AW1142" s="139"/>
      <c r="AX1142" s="139"/>
      <c r="AY1142" s="139"/>
      <c r="AZ1142" s="139"/>
      <c r="BA1142" s="139"/>
      <c r="BB1142" s="139"/>
      <c r="BC1142" s="139"/>
      <c r="BD1142" s="139"/>
      <c r="BE1142" s="139"/>
      <c r="BF1142" s="139"/>
      <c r="BG1142" s="139"/>
      <c r="BH1142" s="139"/>
      <c r="BI1142" s="139"/>
      <c r="BJ1142" s="139"/>
      <c r="BK1142" s="139"/>
      <c r="BL1142" s="139"/>
      <c r="BM1142" s="139"/>
      <c r="BN1142" s="139"/>
      <c r="BO1142" s="139"/>
      <c r="BP1142" s="139"/>
      <c r="BQ1142" s="139"/>
      <c r="BR1142" s="139"/>
      <c r="BS1142" s="139"/>
      <c r="BT1142" s="139"/>
      <c r="BU1142" s="139"/>
      <c r="BV1142" s="139"/>
      <c r="BW1142" s="139"/>
      <c r="BX1142" s="139"/>
      <c r="BY1142" s="139"/>
      <c r="BZ1142" s="139"/>
      <c r="CA1142" s="139"/>
      <c r="CB1142" s="139"/>
      <c r="CC1142" s="139"/>
      <c r="CD1142" s="139"/>
      <c r="CE1142" s="139"/>
      <c r="CF1142" s="139"/>
      <c r="CG1142" s="139"/>
      <c r="CH1142" s="139"/>
      <c r="CI1142" s="139"/>
      <c r="CJ1142" s="139"/>
      <c r="CK1142" s="139"/>
      <c r="CL1142" s="139"/>
      <c r="CM1142" s="139"/>
      <c r="CN1142" s="139"/>
      <c r="CO1142" s="139"/>
      <c r="CP1142" s="139"/>
      <c r="CR1142" s="111"/>
    </row>
    <row r="1143" spans="3:96" ht="14.25" customHeight="1" x14ac:dyDescent="0.35">
      <c r="C1143" s="139"/>
      <c r="D1143" s="139"/>
      <c r="E1143" s="139"/>
      <c r="F1143" s="139"/>
      <c r="G1143" s="139"/>
      <c r="H1143" s="139"/>
      <c r="I1143" s="139"/>
      <c r="J1143" s="139"/>
      <c r="K1143" s="139"/>
      <c r="L1143" s="139"/>
      <c r="M1143" s="139"/>
      <c r="N1143" s="139"/>
      <c r="O1143" s="139"/>
      <c r="P1143" s="139"/>
      <c r="Q1143" s="139"/>
      <c r="R1143" s="139"/>
      <c r="S1143" s="139"/>
      <c r="T1143" s="139"/>
      <c r="U1143" s="139"/>
      <c r="V1143" s="139"/>
      <c r="W1143" s="139"/>
      <c r="X1143" s="139"/>
      <c r="Y1143" s="139"/>
      <c r="Z1143" s="139"/>
      <c r="AA1143" s="139"/>
      <c r="AB1143" s="139"/>
      <c r="AC1143" s="139"/>
      <c r="AD1143" s="139"/>
      <c r="AE1143" s="139"/>
      <c r="AF1143" s="139"/>
      <c r="AG1143" s="139"/>
      <c r="AH1143" s="139"/>
      <c r="AI1143" s="139"/>
      <c r="AJ1143" s="139"/>
      <c r="AK1143" s="139"/>
      <c r="AL1143" s="139"/>
      <c r="AM1143" s="139"/>
      <c r="AN1143" s="139"/>
      <c r="AO1143" s="139"/>
      <c r="AP1143" s="139"/>
      <c r="AQ1143" s="139"/>
      <c r="AR1143" s="139"/>
      <c r="AS1143" s="139"/>
      <c r="AT1143" s="139"/>
      <c r="AU1143" s="139"/>
      <c r="AV1143" s="139"/>
      <c r="AW1143" s="139"/>
      <c r="AX1143" s="139"/>
      <c r="AY1143" s="139"/>
      <c r="AZ1143" s="139"/>
      <c r="BA1143" s="139"/>
      <c r="BB1143" s="139"/>
      <c r="BC1143" s="139"/>
      <c r="BD1143" s="139"/>
      <c r="BE1143" s="139"/>
      <c r="BF1143" s="139"/>
      <c r="BG1143" s="139"/>
      <c r="BH1143" s="139"/>
      <c r="BI1143" s="139"/>
      <c r="BJ1143" s="139"/>
      <c r="BK1143" s="139"/>
      <c r="BL1143" s="139"/>
      <c r="BM1143" s="139"/>
      <c r="BN1143" s="139"/>
      <c r="BO1143" s="139"/>
      <c r="BP1143" s="139"/>
      <c r="BQ1143" s="139"/>
      <c r="BR1143" s="139"/>
      <c r="BS1143" s="139"/>
      <c r="BT1143" s="139"/>
      <c r="BU1143" s="139"/>
      <c r="BV1143" s="139"/>
      <c r="BW1143" s="139"/>
      <c r="BX1143" s="139"/>
      <c r="BY1143" s="139"/>
      <c r="BZ1143" s="139"/>
      <c r="CA1143" s="139"/>
      <c r="CB1143" s="139"/>
      <c r="CC1143" s="139"/>
      <c r="CD1143" s="139"/>
      <c r="CE1143" s="139"/>
      <c r="CF1143" s="139"/>
      <c r="CG1143" s="139"/>
      <c r="CH1143" s="139"/>
      <c r="CI1143" s="139"/>
      <c r="CJ1143" s="139"/>
      <c r="CK1143" s="139"/>
      <c r="CL1143" s="139"/>
      <c r="CM1143" s="139"/>
      <c r="CN1143" s="139"/>
      <c r="CO1143" s="139"/>
      <c r="CP1143" s="139"/>
      <c r="CR1143" s="111"/>
    </row>
    <row r="1144" spans="3:96" ht="14.25" customHeight="1" x14ac:dyDescent="0.35">
      <c r="C1144" s="139"/>
      <c r="D1144" s="139"/>
      <c r="E1144" s="139"/>
      <c r="F1144" s="139"/>
      <c r="G1144" s="139"/>
      <c r="H1144" s="139"/>
      <c r="I1144" s="139"/>
      <c r="J1144" s="139"/>
      <c r="K1144" s="139"/>
      <c r="L1144" s="139"/>
      <c r="M1144" s="139"/>
      <c r="N1144" s="139"/>
      <c r="O1144" s="139"/>
      <c r="P1144" s="139"/>
      <c r="Q1144" s="139"/>
      <c r="R1144" s="139"/>
      <c r="S1144" s="139"/>
      <c r="T1144" s="139"/>
      <c r="U1144" s="139"/>
      <c r="V1144" s="139"/>
      <c r="W1144" s="139"/>
      <c r="X1144" s="139"/>
      <c r="Y1144" s="139"/>
      <c r="Z1144" s="139"/>
      <c r="AA1144" s="139"/>
      <c r="AB1144" s="139"/>
      <c r="AC1144" s="139"/>
      <c r="AD1144" s="139"/>
      <c r="AE1144" s="139"/>
      <c r="AF1144" s="139"/>
      <c r="AG1144" s="139"/>
      <c r="AH1144" s="139"/>
      <c r="AI1144" s="139"/>
      <c r="AJ1144" s="139"/>
      <c r="AK1144" s="139"/>
      <c r="AL1144" s="139"/>
      <c r="AM1144" s="139"/>
      <c r="AN1144" s="139"/>
      <c r="AO1144" s="139"/>
      <c r="AP1144" s="139"/>
      <c r="AQ1144" s="139"/>
      <c r="AR1144" s="139"/>
      <c r="AS1144" s="139"/>
      <c r="AT1144" s="139"/>
      <c r="AU1144" s="139"/>
      <c r="AV1144" s="139"/>
      <c r="AW1144" s="139"/>
      <c r="AX1144" s="139"/>
      <c r="AY1144" s="139"/>
      <c r="AZ1144" s="139"/>
      <c r="BA1144" s="139"/>
      <c r="BB1144" s="139"/>
      <c r="BC1144" s="139"/>
      <c r="BD1144" s="139"/>
      <c r="BE1144" s="139"/>
      <c r="BF1144" s="139"/>
      <c r="BG1144" s="139"/>
      <c r="BH1144" s="139"/>
      <c r="BI1144" s="139"/>
      <c r="BJ1144" s="139"/>
      <c r="BK1144" s="139"/>
      <c r="BL1144" s="139"/>
      <c r="BM1144" s="139"/>
      <c r="BN1144" s="139"/>
      <c r="BO1144" s="139"/>
      <c r="BP1144" s="139"/>
      <c r="BQ1144" s="139"/>
      <c r="BR1144" s="139"/>
      <c r="BS1144" s="139"/>
      <c r="BT1144" s="139"/>
      <c r="BU1144" s="139"/>
      <c r="BV1144" s="139"/>
      <c r="BW1144" s="139"/>
      <c r="BX1144" s="139"/>
      <c r="BY1144" s="139"/>
      <c r="BZ1144" s="139"/>
      <c r="CA1144" s="139"/>
      <c r="CB1144" s="139"/>
      <c r="CC1144" s="139"/>
      <c r="CD1144" s="139"/>
      <c r="CE1144" s="139"/>
      <c r="CF1144" s="139"/>
      <c r="CG1144" s="139"/>
      <c r="CH1144" s="139"/>
      <c r="CI1144" s="139"/>
      <c r="CJ1144" s="139"/>
      <c r="CK1144" s="139"/>
      <c r="CL1144" s="139"/>
      <c r="CM1144" s="139"/>
      <c r="CN1144" s="139"/>
      <c r="CO1144" s="139"/>
      <c r="CP1144" s="139"/>
      <c r="CR1144" s="111"/>
    </row>
    <row r="1145" spans="3:96" ht="14.25" customHeight="1" x14ac:dyDescent="0.35">
      <c r="C1145" s="498" t="s">
        <v>922</v>
      </c>
      <c r="D1145" s="498"/>
      <c r="E1145" s="498"/>
      <c r="F1145" s="498"/>
      <c r="G1145" s="498"/>
      <c r="H1145" s="498"/>
      <c r="I1145" s="498"/>
      <c r="J1145" s="498"/>
      <c r="K1145" s="498"/>
      <c r="L1145" s="498"/>
      <c r="M1145" s="498"/>
      <c r="N1145" s="498"/>
      <c r="O1145" s="498"/>
      <c r="P1145" s="498"/>
      <c r="Q1145" s="498"/>
      <c r="R1145" s="498"/>
      <c r="S1145" s="498"/>
      <c r="T1145" s="498"/>
      <c r="U1145" s="498"/>
      <c r="V1145" s="139"/>
      <c r="W1145" s="139"/>
      <c r="X1145" s="139"/>
      <c r="Y1145" s="139"/>
      <c r="Z1145" s="139"/>
      <c r="AA1145" s="139"/>
      <c r="AB1145" s="139"/>
      <c r="AC1145" s="139"/>
      <c r="AD1145" s="139"/>
      <c r="AE1145" s="139"/>
      <c r="AF1145" s="139"/>
      <c r="AG1145" s="139"/>
      <c r="AH1145" s="139"/>
      <c r="AI1145" s="139"/>
      <c r="AJ1145" s="139"/>
      <c r="AK1145" s="139"/>
      <c r="AL1145" s="139"/>
      <c r="AM1145" s="139"/>
      <c r="AN1145" s="139"/>
      <c r="AO1145" s="139"/>
      <c r="AP1145" s="139"/>
      <c r="AQ1145" s="139"/>
      <c r="AR1145" s="139"/>
      <c r="AS1145" s="139"/>
      <c r="AT1145" s="139"/>
      <c r="AU1145" s="139"/>
      <c r="AV1145" s="139"/>
      <c r="AW1145" s="139"/>
      <c r="AX1145" s="139"/>
      <c r="AY1145" s="139"/>
      <c r="AZ1145" s="498" t="s">
        <v>922</v>
      </c>
      <c r="BA1145" s="498"/>
      <c r="BB1145" s="498"/>
      <c r="BC1145" s="498"/>
      <c r="BD1145" s="498"/>
      <c r="BE1145" s="498"/>
      <c r="BF1145" s="498"/>
      <c r="BG1145" s="498"/>
      <c r="BH1145" s="498"/>
      <c r="BI1145" s="498"/>
      <c r="BJ1145" s="498"/>
      <c r="BK1145" s="498"/>
      <c r="BL1145" s="498"/>
      <c r="BM1145" s="498"/>
      <c r="BN1145" s="498"/>
      <c r="BO1145" s="498"/>
      <c r="BP1145" s="498"/>
      <c r="BQ1145" s="498"/>
      <c r="BR1145" s="498"/>
      <c r="BS1145" s="139"/>
      <c r="BT1145" s="139"/>
      <c r="BU1145" s="139"/>
      <c r="BV1145" s="139"/>
      <c r="BW1145" s="139"/>
      <c r="BX1145" s="139"/>
      <c r="BY1145" s="139"/>
      <c r="BZ1145" s="139"/>
      <c r="CA1145" s="139"/>
      <c r="CB1145" s="139"/>
      <c r="CC1145" s="139"/>
      <c r="CD1145" s="139"/>
      <c r="CE1145" s="139"/>
      <c r="CF1145" s="139"/>
      <c r="CG1145" s="139"/>
      <c r="CH1145" s="139"/>
      <c r="CI1145" s="139"/>
      <c r="CJ1145" s="139"/>
      <c r="CK1145" s="139"/>
      <c r="CL1145" s="139"/>
      <c r="CM1145" s="139"/>
      <c r="CN1145" s="139"/>
      <c r="CO1145" s="139"/>
      <c r="CP1145" s="139"/>
      <c r="CR1145" s="111"/>
    </row>
    <row r="1146" spans="3:96" ht="14.25" customHeight="1" x14ac:dyDescent="0.35">
      <c r="C1146" s="139"/>
      <c r="D1146" s="139"/>
      <c r="E1146" s="139"/>
      <c r="F1146" s="139"/>
      <c r="G1146" s="139"/>
      <c r="H1146" s="139"/>
      <c r="I1146" s="139"/>
      <c r="J1146" s="139"/>
      <c r="K1146" s="139"/>
      <c r="L1146" s="139"/>
      <c r="M1146" s="139"/>
      <c r="N1146" s="139"/>
      <c r="O1146" s="139"/>
      <c r="P1146" s="139"/>
      <c r="Q1146" s="139"/>
      <c r="R1146" s="139"/>
      <c r="S1146" s="139"/>
      <c r="T1146" s="139"/>
      <c r="U1146" s="139"/>
      <c r="V1146" s="139"/>
      <c r="W1146" s="139"/>
      <c r="X1146" s="139"/>
      <c r="Y1146" s="139"/>
      <c r="Z1146" s="139"/>
      <c r="AA1146" s="139"/>
      <c r="AB1146" s="139"/>
      <c r="AC1146" s="139"/>
      <c r="AD1146" s="139"/>
      <c r="AE1146" s="139"/>
      <c r="AF1146" s="139"/>
      <c r="AG1146" s="139"/>
      <c r="AH1146" s="139"/>
      <c r="AI1146" s="139"/>
      <c r="AJ1146" s="139"/>
      <c r="AK1146" s="139"/>
      <c r="AL1146" s="139"/>
      <c r="AM1146" s="139"/>
      <c r="AN1146" s="139"/>
      <c r="AO1146" s="139"/>
      <c r="AP1146" s="139"/>
      <c r="AQ1146" s="139"/>
      <c r="AR1146" s="139"/>
      <c r="AS1146" s="139"/>
      <c r="AT1146" s="139"/>
      <c r="AU1146" s="139"/>
      <c r="AV1146" s="139"/>
      <c r="AW1146" s="139"/>
      <c r="AX1146" s="139"/>
      <c r="AY1146" s="139"/>
      <c r="AZ1146" s="139"/>
      <c r="BA1146" s="139"/>
      <c r="BB1146" s="139"/>
      <c r="BC1146" s="139"/>
      <c r="BD1146" s="139"/>
      <c r="BE1146" s="139"/>
      <c r="BF1146" s="139"/>
      <c r="BG1146" s="139"/>
      <c r="BH1146" s="139"/>
      <c r="BI1146" s="139"/>
      <c r="BJ1146" s="139"/>
      <c r="BK1146" s="139"/>
      <c r="BL1146" s="139"/>
      <c r="BM1146" s="139"/>
      <c r="BN1146" s="139"/>
      <c r="BO1146" s="139"/>
      <c r="BP1146" s="139"/>
      <c r="BQ1146" s="139"/>
      <c r="BR1146" s="139"/>
      <c r="BS1146" s="139"/>
      <c r="BT1146" s="139"/>
      <c r="BU1146" s="139"/>
      <c r="BV1146" s="139"/>
      <c r="BW1146" s="139"/>
      <c r="BX1146" s="139"/>
      <c r="BY1146" s="139"/>
      <c r="BZ1146" s="139"/>
      <c r="CA1146" s="139"/>
      <c r="CB1146" s="139"/>
      <c r="CC1146" s="139"/>
      <c r="CD1146" s="139"/>
      <c r="CE1146" s="139"/>
      <c r="CF1146" s="139"/>
      <c r="CG1146" s="139"/>
      <c r="CH1146" s="139"/>
      <c r="CI1146" s="139"/>
      <c r="CJ1146" s="139"/>
      <c r="CK1146" s="139"/>
      <c r="CL1146" s="139"/>
      <c r="CM1146" s="139"/>
      <c r="CN1146" s="139"/>
      <c r="CO1146" s="139"/>
      <c r="CP1146" s="139"/>
      <c r="CR1146" s="111"/>
    </row>
    <row r="1147" spans="3:96" ht="14.25" customHeight="1" x14ac:dyDescent="0.35">
      <c r="C1147" s="139"/>
      <c r="D1147" s="139"/>
      <c r="E1147" s="139"/>
      <c r="F1147" s="139"/>
      <c r="G1147" s="139"/>
      <c r="H1147" s="139"/>
      <c r="I1147" s="139"/>
      <c r="J1147" s="139"/>
      <c r="K1147" s="139"/>
      <c r="L1147" s="139"/>
      <c r="M1147" s="139"/>
      <c r="N1147" s="139"/>
      <c r="O1147" s="139"/>
      <c r="P1147" s="139"/>
      <c r="Q1147" s="139"/>
      <c r="R1147" s="139"/>
      <c r="S1147" s="139"/>
      <c r="T1147" s="139"/>
      <c r="U1147" s="139"/>
      <c r="V1147" s="139"/>
      <c r="W1147" s="139"/>
      <c r="X1147" s="139"/>
      <c r="Y1147" s="139"/>
      <c r="Z1147" s="139"/>
      <c r="AA1147" s="139"/>
      <c r="AB1147" s="139"/>
      <c r="AC1147" s="139"/>
      <c r="AD1147" s="139"/>
      <c r="AE1147" s="139"/>
      <c r="AF1147" s="139"/>
      <c r="AG1147" s="139"/>
      <c r="AH1147" s="139"/>
      <c r="AI1147" s="139"/>
      <c r="AJ1147" s="139"/>
      <c r="AK1147" s="139"/>
      <c r="AL1147" s="139"/>
      <c r="AM1147" s="139"/>
      <c r="AN1147" s="139"/>
      <c r="AO1147" s="139"/>
      <c r="AP1147" s="139"/>
      <c r="AQ1147" s="139"/>
      <c r="AR1147" s="139"/>
      <c r="AS1147" s="139"/>
      <c r="AT1147" s="139"/>
      <c r="AU1147" s="139"/>
      <c r="AV1147" s="139"/>
      <c r="AW1147" s="139"/>
      <c r="AX1147" s="139"/>
      <c r="AY1147" s="139"/>
      <c r="AZ1147" s="139"/>
      <c r="BA1147" s="139"/>
      <c r="BB1147" s="139"/>
      <c r="BC1147" s="139"/>
      <c r="BD1147" s="139"/>
      <c r="BE1147" s="139"/>
      <c r="BF1147" s="139"/>
      <c r="BG1147" s="139"/>
      <c r="BH1147" s="139"/>
      <c r="BI1147" s="139"/>
      <c r="BJ1147" s="139"/>
      <c r="BK1147" s="139"/>
      <c r="BL1147" s="139"/>
      <c r="BM1147" s="139"/>
      <c r="BN1147" s="139"/>
      <c r="BO1147" s="139"/>
      <c r="BP1147" s="139"/>
      <c r="BQ1147" s="139"/>
      <c r="BR1147" s="139"/>
      <c r="BS1147" s="139"/>
      <c r="BT1147" s="139"/>
      <c r="BU1147" s="139"/>
      <c r="BV1147" s="139"/>
      <c r="BW1147" s="139"/>
      <c r="BX1147" s="139"/>
      <c r="BY1147" s="139"/>
      <c r="BZ1147" s="139"/>
      <c r="CA1147" s="139"/>
      <c r="CB1147" s="139"/>
      <c r="CC1147" s="139"/>
      <c r="CD1147" s="139"/>
      <c r="CE1147" s="139"/>
      <c r="CF1147" s="139"/>
      <c r="CG1147" s="139"/>
      <c r="CH1147" s="139"/>
      <c r="CI1147" s="139"/>
      <c r="CJ1147" s="139"/>
      <c r="CK1147" s="139"/>
      <c r="CL1147" s="139"/>
      <c r="CM1147" s="139"/>
      <c r="CN1147" s="139"/>
      <c r="CO1147" s="139"/>
      <c r="CP1147" s="139"/>
      <c r="CR1147" s="111"/>
    </row>
    <row r="1148" spans="3:96" ht="14.25" customHeight="1" x14ac:dyDescent="0.35"/>
    <row r="1149" spans="3:96" ht="14.25" customHeight="1" x14ac:dyDescent="0.35">
      <c r="D1149" s="344" t="s">
        <v>622</v>
      </c>
      <c r="E1149" s="344"/>
      <c r="F1149" s="344"/>
      <c r="G1149" s="344"/>
      <c r="H1149" s="344"/>
      <c r="I1149" s="344"/>
      <c r="J1149" s="344"/>
      <c r="K1149" s="344"/>
      <c r="L1149" s="344"/>
      <c r="M1149" s="344"/>
      <c r="N1149" s="344"/>
      <c r="O1149" s="344"/>
      <c r="P1149" s="344"/>
      <c r="Q1149" s="344"/>
      <c r="R1149" s="344"/>
      <c r="S1149" s="344"/>
      <c r="T1149" s="344"/>
      <c r="U1149" s="344"/>
      <c r="V1149" s="344"/>
      <c r="W1149" s="344"/>
      <c r="X1149" s="344"/>
      <c r="Y1149" s="344"/>
      <c r="Z1149" s="344"/>
      <c r="AA1149" s="344"/>
      <c r="AB1149" s="344"/>
      <c r="AC1149" s="344"/>
      <c r="AD1149" s="344"/>
      <c r="AE1149" s="344"/>
      <c r="AF1149" s="344"/>
      <c r="AG1149" s="344"/>
      <c r="AH1149" s="344"/>
      <c r="AI1149" s="344"/>
      <c r="AJ1149" s="344"/>
      <c r="AK1149" s="344"/>
      <c r="AL1149" s="344"/>
      <c r="AM1149" s="344"/>
      <c r="AN1149" s="344"/>
      <c r="AO1149" s="344"/>
      <c r="AP1149" s="344"/>
      <c r="AQ1149" s="344"/>
      <c r="AR1149" s="344"/>
      <c r="AS1149" s="344"/>
      <c r="AT1149" s="344"/>
      <c r="AU1149" s="205"/>
      <c r="AV1149" s="205"/>
      <c r="AW1149" s="205"/>
      <c r="AY1149" s="344" t="s">
        <v>618</v>
      </c>
      <c r="AZ1149" s="344"/>
      <c r="BA1149" s="344"/>
      <c r="BB1149" s="344"/>
      <c r="BC1149" s="344"/>
      <c r="BD1149" s="344"/>
      <c r="BE1149" s="344"/>
      <c r="BF1149" s="344"/>
      <c r="BG1149" s="344"/>
      <c r="BH1149" s="344"/>
      <c r="BI1149" s="344"/>
      <c r="BJ1149" s="344"/>
      <c r="BK1149" s="344"/>
      <c r="BL1149" s="344"/>
      <c r="BM1149" s="344"/>
      <c r="BN1149" s="344"/>
      <c r="BO1149" s="344"/>
      <c r="BP1149" s="344"/>
      <c r="BQ1149" s="344"/>
      <c r="BR1149" s="344"/>
      <c r="BS1149" s="344"/>
      <c r="BT1149" s="344"/>
      <c r="BU1149" s="344"/>
      <c r="BV1149" s="344"/>
      <c r="BW1149" s="344"/>
      <c r="BX1149" s="344"/>
      <c r="BY1149" s="344"/>
      <c r="BZ1149" s="344"/>
      <c r="CA1149" s="344"/>
      <c r="CB1149" s="344"/>
      <c r="CC1149" s="344"/>
      <c r="CD1149" s="344"/>
      <c r="CE1149" s="344"/>
      <c r="CF1149" s="344"/>
      <c r="CG1149" s="344"/>
      <c r="CH1149" s="344"/>
      <c r="CI1149" s="344"/>
      <c r="CJ1149" s="344"/>
      <c r="CK1149" s="344"/>
      <c r="CL1149" s="344"/>
      <c r="CM1149" s="344"/>
      <c r="CN1149" s="344"/>
      <c r="CO1149" s="344"/>
      <c r="CP1149" s="344"/>
      <c r="CQ1149" s="344"/>
    </row>
    <row r="1150" spans="3:96" ht="14.25" customHeight="1" x14ac:dyDescent="0.35">
      <c r="D1150" s="344"/>
      <c r="E1150" s="344"/>
      <c r="F1150" s="344"/>
      <c r="G1150" s="344"/>
      <c r="H1150" s="344"/>
      <c r="I1150" s="344"/>
      <c r="J1150" s="344"/>
      <c r="K1150" s="344"/>
      <c r="L1150" s="344"/>
      <c r="M1150" s="344"/>
      <c r="N1150" s="344"/>
      <c r="O1150" s="344"/>
      <c r="P1150" s="344"/>
      <c r="Q1150" s="344"/>
      <c r="R1150" s="344"/>
      <c r="S1150" s="344"/>
      <c r="T1150" s="344"/>
      <c r="U1150" s="344"/>
      <c r="V1150" s="344"/>
      <c r="W1150" s="344"/>
      <c r="X1150" s="344"/>
      <c r="Y1150" s="344"/>
      <c r="Z1150" s="344"/>
      <c r="AA1150" s="344"/>
      <c r="AB1150" s="344"/>
      <c r="AC1150" s="344"/>
      <c r="AD1150" s="344"/>
      <c r="AE1150" s="344"/>
      <c r="AF1150" s="344"/>
      <c r="AG1150" s="344"/>
      <c r="AH1150" s="344"/>
      <c r="AI1150" s="344"/>
      <c r="AJ1150" s="344"/>
      <c r="AK1150" s="344"/>
      <c r="AL1150" s="344"/>
      <c r="AM1150" s="344"/>
      <c r="AN1150" s="344"/>
      <c r="AO1150" s="344"/>
      <c r="AP1150" s="344"/>
      <c r="AQ1150" s="344"/>
      <c r="AR1150" s="344"/>
      <c r="AS1150" s="344"/>
      <c r="AT1150" s="344"/>
      <c r="AU1150" s="205"/>
      <c r="AV1150" s="205"/>
      <c r="AW1150" s="205"/>
      <c r="AY1150" s="344"/>
      <c r="AZ1150" s="344"/>
      <c r="BA1150" s="344"/>
      <c r="BB1150" s="344"/>
      <c r="BC1150" s="344"/>
      <c r="BD1150" s="344"/>
      <c r="BE1150" s="344"/>
      <c r="BF1150" s="344"/>
      <c r="BG1150" s="344"/>
      <c r="BH1150" s="344"/>
      <c r="BI1150" s="344"/>
      <c r="BJ1150" s="344"/>
      <c r="BK1150" s="344"/>
      <c r="BL1150" s="344"/>
      <c r="BM1150" s="344"/>
      <c r="BN1150" s="344"/>
      <c r="BO1150" s="344"/>
      <c r="BP1150" s="344"/>
      <c r="BQ1150" s="344"/>
      <c r="BR1150" s="344"/>
      <c r="BS1150" s="344"/>
      <c r="BT1150" s="344"/>
      <c r="BU1150" s="344"/>
      <c r="BV1150" s="344"/>
      <c r="BW1150" s="344"/>
      <c r="BX1150" s="344"/>
      <c r="BY1150" s="344"/>
      <c r="BZ1150" s="344"/>
      <c r="CA1150" s="344"/>
      <c r="CB1150" s="344"/>
      <c r="CC1150" s="344"/>
      <c r="CD1150" s="344"/>
      <c r="CE1150" s="344"/>
      <c r="CF1150" s="344"/>
      <c r="CG1150" s="344"/>
      <c r="CH1150" s="344"/>
      <c r="CI1150" s="344"/>
      <c r="CJ1150" s="344"/>
      <c r="CK1150" s="344"/>
      <c r="CL1150" s="344"/>
      <c r="CM1150" s="344"/>
      <c r="CN1150" s="344"/>
      <c r="CO1150" s="344"/>
      <c r="CP1150" s="344"/>
      <c r="CQ1150" s="344"/>
    </row>
    <row r="1151" spans="3:96" ht="14.25" customHeight="1" x14ac:dyDescent="0.35">
      <c r="D1151" s="344"/>
      <c r="E1151" s="344"/>
      <c r="F1151" s="344"/>
      <c r="G1151" s="344"/>
      <c r="H1151" s="344"/>
      <c r="I1151" s="344"/>
      <c r="J1151" s="344"/>
      <c r="K1151" s="344"/>
      <c r="L1151" s="344"/>
      <c r="M1151" s="344"/>
      <c r="N1151" s="344"/>
      <c r="O1151" s="344"/>
      <c r="P1151" s="344"/>
      <c r="Q1151" s="344"/>
      <c r="R1151" s="344"/>
      <c r="S1151" s="344"/>
      <c r="T1151" s="344"/>
      <c r="U1151" s="344"/>
      <c r="V1151" s="344"/>
      <c r="W1151" s="344"/>
      <c r="X1151" s="344"/>
      <c r="Y1151" s="344"/>
      <c r="Z1151" s="344"/>
      <c r="AA1151" s="344"/>
      <c r="AB1151" s="344"/>
      <c r="AC1151" s="344"/>
      <c r="AD1151" s="344"/>
      <c r="AE1151" s="344"/>
      <c r="AF1151" s="344"/>
      <c r="AG1151" s="344"/>
      <c r="AH1151" s="344"/>
      <c r="AI1151" s="344"/>
      <c r="AJ1151" s="344"/>
      <c r="AK1151" s="344"/>
      <c r="AL1151" s="344"/>
      <c r="AM1151" s="344"/>
      <c r="AN1151" s="344"/>
      <c r="AO1151" s="344"/>
      <c r="AP1151" s="344"/>
      <c r="AQ1151" s="344"/>
      <c r="AR1151" s="344"/>
      <c r="AS1151" s="344"/>
      <c r="AT1151" s="344"/>
      <c r="AU1151" s="205"/>
      <c r="AV1151" s="205"/>
      <c r="AW1151" s="205"/>
      <c r="AY1151" s="500"/>
      <c r="AZ1151" s="500"/>
      <c r="BA1151" s="500"/>
      <c r="BB1151" s="500"/>
      <c r="BC1151" s="500"/>
      <c r="BD1151" s="500"/>
      <c r="BE1151" s="500"/>
      <c r="BF1151" s="500"/>
      <c r="BG1151" s="500"/>
      <c r="BH1151" s="500"/>
      <c r="BI1151" s="500"/>
      <c r="BJ1151" s="500"/>
      <c r="BK1151" s="500"/>
      <c r="BL1151" s="500"/>
      <c r="BM1151" s="500"/>
      <c r="BN1151" s="500"/>
      <c r="BO1151" s="500"/>
      <c r="BP1151" s="500"/>
      <c r="BQ1151" s="500"/>
      <c r="BR1151" s="500"/>
      <c r="BS1151" s="500"/>
      <c r="BT1151" s="500"/>
      <c r="BU1151" s="500"/>
      <c r="BV1151" s="500"/>
      <c r="BW1151" s="500"/>
      <c r="BX1151" s="500"/>
      <c r="BY1151" s="500"/>
      <c r="BZ1151" s="500"/>
      <c r="CA1151" s="500"/>
      <c r="CB1151" s="500"/>
      <c r="CC1151" s="500"/>
      <c r="CD1151" s="500"/>
      <c r="CE1151" s="500"/>
      <c r="CF1151" s="500"/>
      <c r="CG1151" s="500"/>
      <c r="CH1151" s="500"/>
      <c r="CI1151" s="500"/>
      <c r="CJ1151" s="500"/>
      <c r="CK1151" s="500"/>
      <c r="CL1151" s="500"/>
      <c r="CM1151" s="500"/>
      <c r="CN1151" s="500"/>
      <c r="CO1151" s="500"/>
      <c r="CP1151" s="500"/>
      <c r="CQ1151" s="500"/>
    </row>
    <row r="1152" spans="3:96" ht="14.25" customHeight="1" x14ac:dyDescent="0.35">
      <c r="D1152" s="286" t="s">
        <v>612</v>
      </c>
      <c r="E1152" s="287"/>
      <c r="F1152" s="287"/>
      <c r="G1152" s="287"/>
      <c r="H1152" s="287"/>
      <c r="I1152" s="287"/>
      <c r="J1152" s="287"/>
      <c r="K1152" s="287"/>
      <c r="L1152" s="287"/>
      <c r="M1152" s="287"/>
      <c r="N1152" s="287"/>
      <c r="O1152" s="287"/>
      <c r="P1152" s="287"/>
      <c r="Q1152" s="287"/>
      <c r="R1152" s="286" t="s">
        <v>613</v>
      </c>
      <c r="S1152" s="287"/>
      <c r="T1152" s="287"/>
      <c r="U1152" s="287"/>
      <c r="V1152" s="287"/>
      <c r="W1152" s="287"/>
      <c r="X1152" s="287"/>
      <c r="Y1152" s="287"/>
      <c r="Z1152" s="287"/>
      <c r="AA1152" s="287"/>
      <c r="AB1152" s="287"/>
      <c r="AC1152" s="287"/>
      <c r="AD1152" s="287"/>
      <c r="AE1152" s="287"/>
      <c r="AF1152" s="286" t="s">
        <v>614</v>
      </c>
      <c r="AG1152" s="287"/>
      <c r="AH1152" s="287"/>
      <c r="AI1152" s="287"/>
      <c r="AJ1152" s="287"/>
      <c r="AK1152" s="287"/>
      <c r="AL1152" s="287"/>
      <c r="AM1152" s="287"/>
      <c r="AN1152" s="287"/>
      <c r="AO1152" s="287"/>
      <c r="AP1152" s="287"/>
      <c r="AQ1152" s="287"/>
      <c r="AR1152" s="287"/>
      <c r="AS1152" s="287"/>
      <c r="AT1152" s="288"/>
      <c r="AU1152" s="214"/>
      <c r="AV1152" s="214"/>
      <c r="AW1152" s="214"/>
      <c r="AY1152" s="286" t="s">
        <v>612</v>
      </c>
      <c r="AZ1152" s="287"/>
      <c r="BA1152" s="287"/>
      <c r="BB1152" s="287"/>
      <c r="BC1152" s="287"/>
      <c r="BD1152" s="287"/>
      <c r="BE1152" s="287"/>
      <c r="BF1152" s="287"/>
      <c r="BG1152" s="287"/>
      <c r="BH1152" s="287"/>
      <c r="BI1152" s="287"/>
      <c r="BJ1152" s="287"/>
      <c r="BK1152" s="287"/>
      <c r="BL1152" s="288"/>
      <c r="BM1152" s="286" t="s">
        <v>613</v>
      </c>
      <c r="BN1152" s="287"/>
      <c r="BO1152" s="287"/>
      <c r="BP1152" s="287"/>
      <c r="BQ1152" s="287"/>
      <c r="BR1152" s="287"/>
      <c r="BS1152" s="287"/>
      <c r="BT1152" s="287"/>
      <c r="BU1152" s="287"/>
      <c r="BV1152" s="287"/>
      <c r="BW1152" s="287"/>
      <c r="BX1152" s="287"/>
      <c r="BY1152" s="287"/>
      <c r="BZ1152" s="287"/>
      <c r="CA1152" s="392" t="s">
        <v>614</v>
      </c>
      <c r="CB1152" s="392"/>
      <c r="CC1152" s="392"/>
      <c r="CD1152" s="392"/>
      <c r="CE1152" s="392"/>
      <c r="CF1152" s="392"/>
      <c r="CG1152" s="392"/>
      <c r="CH1152" s="392"/>
      <c r="CI1152" s="392"/>
      <c r="CJ1152" s="392"/>
      <c r="CK1152" s="392"/>
      <c r="CL1152" s="392"/>
      <c r="CM1152" s="392"/>
      <c r="CN1152" s="392"/>
      <c r="CO1152" s="392"/>
      <c r="CP1152" s="392"/>
      <c r="CQ1152" s="392"/>
    </row>
    <row r="1153" spans="4:150" ht="14.25" customHeight="1" x14ac:dyDescent="0.35">
      <c r="D1153" s="289"/>
      <c r="E1153" s="290"/>
      <c r="F1153" s="290"/>
      <c r="G1153" s="290"/>
      <c r="H1153" s="290"/>
      <c r="I1153" s="290"/>
      <c r="J1153" s="290"/>
      <c r="K1153" s="290"/>
      <c r="L1153" s="290"/>
      <c r="M1153" s="290"/>
      <c r="N1153" s="290"/>
      <c r="O1153" s="290"/>
      <c r="P1153" s="290"/>
      <c r="Q1153" s="290"/>
      <c r="R1153" s="289"/>
      <c r="S1153" s="290"/>
      <c r="T1153" s="290"/>
      <c r="U1153" s="290"/>
      <c r="V1153" s="290"/>
      <c r="W1153" s="290"/>
      <c r="X1153" s="290"/>
      <c r="Y1153" s="290"/>
      <c r="Z1153" s="290"/>
      <c r="AA1153" s="290"/>
      <c r="AB1153" s="290"/>
      <c r="AC1153" s="290"/>
      <c r="AD1153" s="290"/>
      <c r="AE1153" s="290"/>
      <c r="AF1153" s="289"/>
      <c r="AG1153" s="290"/>
      <c r="AH1153" s="290"/>
      <c r="AI1153" s="290"/>
      <c r="AJ1153" s="290"/>
      <c r="AK1153" s="290"/>
      <c r="AL1153" s="290"/>
      <c r="AM1153" s="290"/>
      <c r="AN1153" s="290"/>
      <c r="AO1153" s="290"/>
      <c r="AP1153" s="290"/>
      <c r="AQ1153" s="290"/>
      <c r="AR1153" s="290"/>
      <c r="AS1153" s="290"/>
      <c r="AT1153" s="291"/>
      <c r="AU1153" s="214"/>
      <c r="AV1153" s="214"/>
      <c r="AW1153" s="214"/>
      <c r="AY1153" s="289"/>
      <c r="AZ1153" s="290"/>
      <c r="BA1153" s="290"/>
      <c r="BB1153" s="290"/>
      <c r="BC1153" s="290"/>
      <c r="BD1153" s="290"/>
      <c r="BE1153" s="290"/>
      <c r="BF1153" s="290"/>
      <c r="BG1153" s="290"/>
      <c r="BH1153" s="290"/>
      <c r="BI1153" s="290"/>
      <c r="BJ1153" s="290"/>
      <c r="BK1153" s="290"/>
      <c r="BL1153" s="291"/>
      <c r="BM1153" s="289"/>
      <c r="BN1153" s="290"/>
      <c r="BO1153" s="290"/>
      <c r="BP1153" s="290"/>
      <c r="BQ1153" s="290"/>
      <c r="BR1153" s="290"/>
      <c r="BS1153" s="290"/>
      <c r="BT1153" s="290"/>
      <c r="BU1153" s="290"/>
      <c r="BV1153" s="290"/>
      <c r="BW1153" s="290"/>
      <c r="BX1153" s="290"/>
      <c r="BY1153" s="290"/>
      <c r="BZ1153" s="290"/>
      <c r="CA1153" s="392"/>
      <c r="CB1153" s="392"/>
      <c r="CC1153" s="392"/>
      <c r="CD1153" s="392"/>
      <c r="CE1153" s="392"/>
      <c r="CF1153" s="392"/>
      <c r="CG1153" s="392"/>
      <c r="CH1153" s="392"/>
      <c r="CI1153" s="392"/>
      <c r="CJ1153" s="392"/>
      <c r="CK1153" s="392"/>
      <c r="CL1153" s="392"/>
      <c r="CM1153" s="392"/>
      <c r="CN1153" s="392"/>
      <c r="CO1153" s="392"/>
      <c r="CP1153" s="392"/>
      <c r="CQ1153" s="392"/>
    </row>
    <row r="1154" spans="4:150" ht="14.25" customHeight="1" x14ac:dyDescent="0.35">
      <c r="D1154" s="316" t="s">
        <v>111</v>
      </c>
      <c r="E1154" s="316"/>
      <c r="F1154" s="316"/>
      <c r="G1154" s="316"/>
      <c r="H1154" s="316"/>
      <c r="I1154" s="316"/>
      <c r="J1154" s="316"/>
      <c r="K1154" s="316"/>
      <c r="L1154" s="316"/>
      <c r="M1154" s="316"/>
      <c r="N1154" s="316"/>
      <c r="O1154" s="316"/>
      <c r="P1154" s="316"/>
      <c r="Q1154" s="316"/>
      <c r="R1154" s="499">
        <v>1416</v>
      </c>
      <c r="S1154" s="499"/>
      <c r="T1154" s="499"/>
      <c r="U1154" s="499"/>
      <c r="V1154" s="499"/>
      <c r="W1154" s="499"/>
      <c r="X1154" s="499"/>
      <c r="Y1154" s="499"/>
      <c r="Z1154" s="499"/>
      <c r="AA1154" s="499"/>
      <c r="AB1154" s="499"/>
      <c r="AC1154" s="499"/>
      <c r="AD1154" s="499"/>
      <c r="AE1154" s="499"/>
      <c r="AF1154" s="501">
        <v>224616171</v>
      </c>
      <c r="AG1154" s="501"/>
      <c r="AH1154" s="501"/>
      <c r="AI1154" s="501"/>
      <c r="AJ1154" s="501"/>
      <c r="AK1154" s="501"/>
      <c r="AL1154" s="501"/>
      <c r="AM1154" s="501"/>
      <c r="AN1154" s="501"/>
      <c r="AO1154" s="501"/>
      <c r="AP1154" s="501"/>
      <c r="AQ1154" s="501"/>
      <c r="AR1154" s="501"/>
      <c r="AS1154" s="501"/>
      <c r="AT1154" s="501"/>
      <c r="AU1154" s="273"/>
      <c r="AV1154" s="273"/>
      <c r="AW1154" s="273"/>
      <c r="AY1154" s="313" t="s">
        <v>111</v>
      </c>
      <c r="AZ1154" s="314"/>
      <c r="BA1154" s="314"/>
      <c r="BB1154" s="314"/>
      <c r="BC1154" s="314"/>
      <c r="BD1154" s="314"/>
      <c r="BE1154" s="314"/>
      <c r="BF1154" s="314"/>
      <c r="BG1154" s="314"/>
      <c r="BH1154" s="314"/>
      <c r="BI1154" s="314"/>
      <c r="BJ1154" s="314"/>
      <c r="BK1154" s="314"/>
      <c r="BL1154" s="315"/>
      <c r="BM1154" s="499">
        <v>1011</v>
      </c>
      <c r="BN1154" s="499"/>
      <c r="BO1154" s="499"/>
      <c r="BP1154" s="499"/>
      <c r="BQ1154" s="499"/>
      <c r="BR1154" s="499"/>
      <c r="BS1154" s="499"/>
      <c r="BT1154" s="499"/>
      <c r="BU1154" s="499"/>
      <c r="BV1154" s="499"/>
      <c r="BW1154" s="499"/>
      <c r="BX1154" s="499"/>
      <c r="BY1154" s="499"/>
      <c r="BZ1154" s="499"/>
      <c r="CA1154" s="501">
        <v>123969886</v>
      </c>
      <c r="CB1154" s="501"/>
      <c r="CC1154" s="501"/>
      <c r="CD1154" s="501"/>
      <c r="CE1154" s="501"/>
      <c r="CF1154" s="501"/>
      <c r="CG1154" s="501"/>
      <c r="CH1154" s="501"/>
      <c r="CI1154" s="501"/>
      <c r="CJ1154" s="501"/>
      <c r="CK1154" s="501"/>
      <c r="CL1154" s="501"/>
      <c r="CM1154" s="501"/>
      <c r="CN1154" s="501"/>
      <c r="CO1154" s="501"/>
      <c r="CP1154" s="501"/>
      <c r="CQ1154" s="501"/>
    </row>
    <row r="1155" spans="4:150" ht="14.25" customHeight="1" x14ac:dyDescent="0.35">
      <c r="D1155" s="316" t="s">
        <v>615</v>
      </c>
      <c r="E1155" s="316"/>
      <c r="F1155" s="316"/>
      <c r="G1155" s="316"/>
      <c r="H1155" s="316"/>
      <c r="I1155" s="316"/>
      <c r="J1155" s="316"/>
      <c r="K1155" s="316"/>
      <c r="L1155" s="316"/>
      <c r="M1155" s="316"/>
      <c r="N1155" s="316"/>
      <c r="O1155" s="316"/>
      <c r="P1155" s="316"/>
      <c r="Q1155" s="316"/>
      <c r="R1155" s="499">
        <v>1413</v>
      </c>
      <c r="S1155" s="499"/>
      <c r="T1155" s="499"/>
      <c r="U1155" s="499"/>
      <c r="V1155" s="499"/>
      <c r="W1155" s="499"/>
      <c r="X1155" s="499"/>
      <c r="Y1155" s="499"/>
      <c r="Z1155" s="499"/>
      <c r="AA1155" s="499"/>
      <c r="AB1155" s="499"/>
      <c r="AC1155" s="499"/>
      <c r="AD1155" s="499"/>
      <c r="AE1155" s="499"/>
      <c r="AF1155" s="501">
        <v>217480634</v>
      </c>
      <c r="AG1155" s="501"/>
      <c r="AH1155" s="501"/>
      <c r="AI1155" s="501"/>
      <c r="AJ1155" s="501"/>
      <c r="AK1155" s="501"/>
      <c r="AL1155" s="501"/>
      <c r="AM1155" s="501"/>
      <c r="AN1155" s="501"/>
      <c r="AO1155" s="501"/>
      <c r="AP1155" s="501"/>
      <c r="AQ1155" s="501"/>
      <c r="AR1155" s="501"/>
      <c r="AS1155" s="501"/>
      <c r="AT1155" s="501"/>
      <c r="AU1155" s="273"/>
      <c r="AV1155" s="273"/>
      <c r="AW1155" s="273"/>
      <c r="AY1155" s="313" t="s">
        <v>615</v>
      </c>
      <c r="AZ1155" s="314"/>
      <c r="BA1155" s="314"/>
      <c r="BB1155" s="314"/>
      <c r="BC1155" s="314"/>
      <c r="BD1155" s="314"/>
      <c r="BE1155" s="314"/>
      <c r="BF1155" s="314"/>
      <c r="BG1155" s="314"/>
      <c r="BH1155" s="314"/>
      <c r="BI1155" s="314"/>
      <c r="BJ1155" s="314"/>
      <c r="BK1155" s="314"/>
      <c r="BL1155" s="315"/>
      <c r="BM1155" s="499">
        <v>1031</v>
      </c>
      <c r="BN1155" s="499"/>
      <c r="BO1155" s="499"/>
      <c r="BP1155" s="499"/>
      <c r="BQ1155" s="499"/>
      <c r="BR1155" s="499"/>
      <c r="BS1155" s="499"/>
      <c r="BT1155" s="499"/>
      <c r="BU1155" s="499"/>
      <c r="BV1155" s="499"/>
      <c r="BW1155" s="499"/>
      <c r="BX1155" s="499"/>
      <c r="BY1155" s="499"/>
      <c r="BZ1155" s="499"/>
      <c r="CA1155" s="501">
        <v>126319603</v>
      </c>
      <c r="CB1155" s="501"/>
      <c r="CC1155" s="501"/>
      <c r="CD1155" s="501"/>
      <c r="CE1155" s="501"/>
      <c r="CF1155" s="501"/>
      <c r="CG1155" s="501"/>
      <c r="CH1155" s="501"/>
      <c r="CI1155" s="501"/>
      <c r="CJ1155" s="501"/>
      <c r="CK1155" s="501"/>
      <c r="CL1155" s="501"/>
      <c r="CM1155" s="501"/>
      <c r="CN1155" s="501"/>
      <c r="CO1155" s="501"/>
      <c r="CP1155" s="501"/>
      <c r="CQ1155" s="501"/>
    </row>
    <row r="1156" spans="4:150" ht="14.25" customHeight="1" x14ac:dyDescent="0.35">
      <c r="D1156" s="316" t="s">
        <v>616</v>
      </c>
      <c r="E1156" s="316"/>
      <c r="F1156" s="316"/>
      <c r="G1156" s="316"/>
      <c r="H1156" s="316"/>
      <c r="I1156" s="316"/>
      <c r="J1156" s="316"/>
      <c r="K1156" s="316"/>
      <c r="L1156" s="316"/>
      <c r="M1156" s="316"/>
      <c r="N1156" s="316"/>
      <c r="O1156" s="316"/>
      <c r="P1156" s="316"/>
      <c r="Q1156" s="316"/>
      <c r="R1156" s="499">
        <v>1429</v>
      </c>
      <c r="S1156" s="499"/>
      <c r="T1156" s="499"/>
      <c r="U1156" s="499"/>
      <c r="V1156" s="499"/>
      <c r="W1156" s="499"/>
      <c r="X1156" s="499"/>
      <c r="Y1156" s="499"/>
      <c r="Z1156" s="499"/>
      <c r="AA1156" s="499"/>
      <c r="AB1156" s="499"/>
      <c r="AC1156" s="499"/>
      <c r="AD1156" s="499"/>
      <c r="AE1156" s="499"/>
      <c r="AF1156" s="501">
        <v>225486914</v>
      </c>
      <c r="AG1156" s="501"/>
      <c r="AH1156" s="501"/>
      <c r="AI1156" s="501"/>
      <c r="AJ1156" s="501"/>
      <c r="AK1156" s="501"/>
      <c r="AL1156" s="501"/>
      <c r="AM1156" s="501"/>
      <c r="AN1156" s="501"/>
      <c r="AO1156" s="501"/>
      <c r="AP1156" s="501"/>
      <c r="AQ1156" s="501"/>
      <c r="AR1156" s="501"/>
      <c r="AS1156" s="501"/>
      <c r="AT1156" s="501"/>
      <c r="AU1156" s="273"/>
      <c r="AV1156" s="273"/>
      <c r="AW1156" s="273"/>
      <c r="AY1156" s="313" t="s">
        <v>616</v>
      </c>
      <c r="AZ1156" s="314"/>
      <c r="BA1156" s="314"/>
      <c r="BB1156" s="314"/>
      <c r="BC1156" s="314"/>
      <c r="BD1156" s="314"/>
      <c r="BE1156" s="314"/>
      <c r="BF1156" s="314"/>
      <c r="BG1156" s="314"/>
      <c r="BH1156" s="314"/>
      <c r="BI1156" s="314"/>
      <c r="BJ1156" s="314"/>
      <c r="BK1156" s="314"/>
      <c r="BL1156" s="315"/>
      <c r="BM1156" s="499">
        <v>1028</v>
      </c>
      <c r="BN1156" s="499"/>
      <c r="BO1156" s="499"/>
      <c r="BP1156" s="499"/>
      <c r="BQ1156" s="499"/>
      <c r="BR1156" s="499"/>
      <c r="BS1156" s="499"/>
      <c r="BT1156" s="499"/>
      <c r="BU1156" s="499"/>
      <c r="BV1156" s="499"/>
      <c r="BW1156" s="499"/>
      <c r="BX1156" s="499"/>
      <c r="BY1156" s="499"/>
      <c r="BZ1156" s="499"/>
      <c r="CA1156" s="501">
        <v>130755948</v>
      </c>
      <c r="CB1156" s="501"/>
      <c r="CC1156" s="501"/>
      <c r="CD1156" s="501"/>
      <c r="CE1156" s="501"/>
      <c r="CF1156" s="501"/>
      <c r="CG1156" s="501"/>
      <c r="CH1156" s="501"/>
      <c r="CI1156" s="501"/>
      <c r="CJ1156" s="501"/>
      <c r="CK1156" s="501"/>
      <c r="CL1156" s="501"/>
      <c r="CM1156" s="501"/>
      <c r="CN1156" s="501"/>
      <c r="CO1156" s="501"/>
      <c r="CP1156" s="501"/>
      <c r="CQ1156" s="501"/>
    </row>
    <row r="1157" spans="4:150" ht="14.25" customHeight="1" x14ac:dyDescent="0.35">
      <c r="D1157" s="316" t="s">
        <v>617</v>
      </c>
      <c r="E1157" s="316"/>
      <c r="F1157" s="316"/>
      <c r="G1157" s="316"/>
      <c r="H1157" s="316"/>
      <c r="I1157" s="316"/>
      <c r="J1157" s="316"/>
      <c r="K1157" s="316"/>
      <c r="L1157" s="316"/>
      <c r="M1157" s="316"/>
      <c r="N1157" s="316"/>
      <c r="O1157" s="316"/>
      <c r="P1157" s="316"/>
      <c r="Q1157" s="316"/>
      <c r="R1157" s="499">
        <v>1486</v>
      </c>
      <c r="S1157" s="499"/>
      <c r="T1157" s="499"/>
      <c r="U1157" s="499"/>
      <c r="V1157" s="499"/>
      <c r="W1157" s="499"/>
      <c r="X1157" s="499"/>
      <c r="Y1157" s="499"/>
      <c r="Z1157" s="499"/>
      <c r="AA1157" s="499"/>
      <c r="AB1157" s="499"/>
      <c r="AC1157" s="499"/>
      <c r="AD1157" s="499"/>
      <c r="AE1157" s="499"/>
      <c r="AF1157" s="501">
        <v>229015866</v>
      </c>
      <c r="AG1157" s="501"/>
      <c r="AH1157" s="501"/>
      <c r="AI1157" s="501"/>
      <c r="AJ1157" s="501"/>
      <c r="AK1157" s="501"/>
      <c r="AL1157" s="501"/>
      <c r="AM1157" s="501"/>
      <c r="AN1157" s="501"/>
      <c r="AO1157" s="501"/>
      <c r="AP1157" s="501"/>
      <c r="AQ1157" s="501"/>
      <c r="AR1157" s="501"/>
      <c r="AS1157" s="501"/>
      <c r="AT1157" s="501"/>
      <c r="AU1157" s="273"/>
      <c r="AV1157" s="273"/>
      <c r="AW1157" s="273"/>
      <c r="AY1157" s="313" t="s">
        <v>617</v>
      </c>
      <c r="AZ1157" s="314"/>
      <c r="BA1157" s="314"/>
      <c r="BB1157" s="314"/>
      <c r="BC1157" s="314"/>
      <c r="BD1157" s="314"/>
      <c r="BE1157" s="314"/>
      <c r="BF1157" s="314"/>
      <c r="BG1157" s="314"/>
      <c r="BH1157" s="314"/>
      <c r="BI1157" s="314"/>
      <c r="BJ1157" s="314"/>
      <c r="BK1157" s="314"/>
      <c r="BL1157" s="315"/>
      <c r="BM1157" s="499">
        <v>1194</v>
      </c>
      <c r="BN1157" s="499"/>
      <c r="BO1157" s="499"/>
      <c r="BP1157" s="499"/>
      <c r="BQ1157" s="499"/>
      <c r="BR1157" s="499"/>
      <c r="BS1157" s="499"/>
      <c r="BT1157" s="499"/>
      <c r="BU1157" s="499"/>
      <c r="BV1157" s="499"/>
      <c r="BW1157" s="499"/>
      <c r="BX1157" s="499"/>
      <c r="BY1157" s="499"/>
      <c r="BZ1157" s="499"/>
      <c r="CA1157" s="501">
        <v>147320832</v>
      </c>
      <c r="CB1157" s="501"/>
      <c r="CC1157" s="501"/>
      <c r="CD1157" s="501"/>
      <c r="CE1157" s="501"/>
      <c r="CF1157" s="501"/>
      <c r="CG1157" s="501"/>
      <c r="CH1157" s="501"/>
      <c r="CI1157" s="501"/>
      <c r="CJ1157" s="501"/>
      <c r="CK1157" s="501"/>
      <c r="CL1157" s="501"/>
      <c r="CM1157" s="501"/>
      <c r="CN1157" s="501"/>
      <c r="CO1157" s="501"/>
      <c r="CP1157" s="501"/>
      <c r="CQ1157" s="501"/>
    </row>
    <row r="1158" spans="4:150" ht="14.25" customHeight="1" x14ac:dyDescent="0.35">
      <c r="D1158" s="284" t="s">
        <v>699</v>
      </c>
      <c r="E1158" s="284"/>
      <c r="F1158" s="284"/>
      <c r="G1158" s="284"/>
      <c r="H1158" s="284"/>
      <c r="I1158" s="284"/>
      <c r="J1158" s="284"/>
      <c r="K1158" s="284"/>
      <c r="L1158" s="284"/>
      <c r="M1158" s="284"/>
      <c r="N1158" s="284"/>
      <c r="O1158" s="284"/>
      <c r="P1158" s="284"/>
      <c r="Q1158" s="284"/>
      <c r="R1158" s="284"/>
      <c r="S1158" s="284"/>
      <c r="T1158" s="284"/>
      <c r="U1158" s="284"/>
      <c r="V1158" s="284"/>
      <c r="W1158" s="284"/>
      <c r="X1158" s="284"/>
      <c r="Y1158" s="284"/>
      <c r="Z1158" s="284"/>
      <c r="AA1158" s="284"/>
      <c r="AB1158" s="284"/>
      <c r="AC1158" s="284"/>
      <c r="AD1158" s="284"/>
      <c r="AE1158" s="284"/>
      <c r="AF1158" s="284"/>
      <c r="AG1158" s="284"/>
      <c r="AH1158" s="284"/>
      <c r="AI1158" s="284"/>
      <c r="AJ1158" s="284"/>
      <c r="AK1158" s="284"/>
      <c r="AL1158" s="284"/>
      <c r="AM1158" s="284"/>
      <c r="AN1158" s="284"/>
      <c r="AO1158" s="284"/>
      <c r="AP1158" s="284"/>
      <c r="AQ1158" s="284"/>
      <c r="AR1158" s="284"/>
      <c r="AS1158" s="284"/>
      <c r="AT1158" s="284"/>
      <c r="AU1158" s="219"/>
      <c r="AV1158" s="219"/>
      <c r="AW1158" s="219"/>
      <c r="AY1158" s="284" t="s">
        <v>699</v>
      </c>
      <c r="AZ1158" s="284"/>
      <c r="BA1158" s="284"/>
      <c r="BB1158" s="284"/>
      <c r="BC1158" s="284"/>
      <c r="BD1158" s="284"/>
      <c r="BE1158" s="284"/>
      <c r="BF1158" s="284"/>
      <c r="BG1158" s="284"/>
      <c r="BH1158" s="284"/>
      <c r="BI1158" s="284"/>
      <c r="BJ1158" s="284"/>
      <c r="BK1158" s="284"/>
      <c r="BL1158" s="284"/>
      <c r="BM1158" s="284"/>
      <c r="BN1158" s="284"/>
      <c r="BO1158" s="284"/>
      <c r="BP1158" s="284"/>
      <c r="BQ1158" s="284"/>
      <c r="BR1158" s="284"/>
      <c r="BS1158" s="284"/>
      <c r="BT1158" s="284"/>
      <c r="BU1158" s="284"/>
      <c r="BV1158" s="284"/>
      <c r="BW1158" s="284"/>
      <c r="BX1158" s="284"/>
      <c r="BY1158" s="284"/>
      <c r="BZ1158" s="284"/>
      <c r="CA1158" s="284"/>
      <c r="CB1158" s="284"/>
      <c r="CC1158" s="284"/>
      <c r="CD1158" s="284"/>
      <c r="CE1158" s="284"/>
      <c r="CF1158" s="284"/>
      <c r="CG1158" s="284"/>
      <c r="CH1158" s="284"/>
      <c r="CI1158" s="284"/>
      <c r="CJ1158" s="284"/>
      <c r="CK1158" s="284"/>
      <c r="CL1158" s="284"/>
      <c r="CM1158" s="284"/>
      <c r="CN1158" s="284"/>
      <c r="CO1158" s="284"/>
      <c r="CP1158" s="284"/>
      <c r="CQ1158" s="284"/>
    </row>
    <row r="1159" spans="4:150" ht="14.25" customHeight="1" x14ac:dyDescent="0.35">
      <c r="EP1159" s="120" t="s">
        <v>111</v>
      </c>
      <c r="EQ1159" s="122">
        <f>AF1154</f>
        <v>224616171</v>
      </c>
      <c r="ER1159" s="122"/>
      <c r="ES1159" s="120" t="s">
        <v>111</v>
      </c>
      <c r="ET1159" s="122">
        <f>CA1154</f>
        <v>123969886</v>
      </c>
    </row>
    <row r="1160" spans="4:150" ht="14.25" customHeight="1" x14ac:dyDescent="0.35">
      <c r="EP1160" s="120" t="s">
        <v>615</v>
      </c>
      <c r="EQ1160" s="122">
        <f>AF1155</f>
        <v>217480634</v>
      </c>
      <c r="ER1160" s="122"/>
      <c r="ES1160" s="120" t="s">
        <v>615</v>
      </c>
      <c r="ET1160" s="122">
        <f t="shared" ref="ET1160:ET1162" si="33">CA1155</f>
        <v>126319603</v>
      </c>
    </row>
    <row r="1161" spans="4:150" ht="14.25" customHeight="1" x14ac:dyDescent="0.35">
      <c r="EP1161" s="120" t="s">
        <v>616</v>
      </c>
      <c r="EQ1161" s="122">
        <f>AF1156</f>
        <v>225486914</v>
      </c>
      <c r="ER1161" s="122"/>
      <c r="ES1161" s="120" t="s">
        <v>616</v>
      </c>
      <c r="ET1161" s="122">
        <f t="shared" si="33"/>
        <v>130755948</v>
      </c>
    </row>
    <row r="1162" spans="4:150" ht="14.25" customHeight="1" x14ac:dyDescent="0.35">
      <c r="EP1162" s="120" t="s">
        <v>617</v>
      </c>
      <c r="EQ1162" s="122">
        <f>AF1157</f>
        <v>229015866</v>
      </c>
      <c r="ER1162" s="122"/>
      <c r="ES1162" s="120" t="s">
        <v>617</v>
      </c>
      <c r="ET1162" s="122">
        <f t="shared" si="33"/>
        <v>147320832</v>
      </c>
    </row>
    <row r="1163" spans="4:150" ht="14.25" customHeight="1" x14ac:dyDescent="0.35"/>
    <row r="1164" spans="4:150" ht="14.25" customHeight="1" x14ac:dyDescent="0.35"/>
    <row r="1165" spans="4:150" ht="14.25" customHeight="1" x14ac:dyDescent="0.35"/>
    <row r="1166" spans="4:150" ht="14.25" customHeight="1" x14ac:dyDescent="0.35"/>
    <row r="1167" spans="4:150" ht="14.25" customHeight="1" x14ac:dyDescent="0.35"/>
    <row r="1168" spans="4:150" ht="14.25" customHeight="1" x14ac:dyDescent="0.35"/>
    <row r="1169" spans="4:95" ht="14.25" customHeight="1" x14ac:dyDescent="0.35"/>
    <row r="1170" spans="4:95" ht="14.25" customHeight="1" x14ac:dyDescent="0.35"/>
    <row r="1171" spans="4:95" ht="14.25" customHeight="1" x14ac:dyDescent="0.35"/>
    <row r="1172" spans="4:95" ht="14.25" customHeight="1" x14ac:dyDescent="0.35"/>
    <row r="1173" spans="4:95" ht="14.25" customHeight="1" x14ac:dyDescent="0.35"/>
    <row r="1174" spans="4:95" ht="14.25" customHeight="1" x14ac:dyDescent="0.35"/>
    <row r="1175" spans="4:95" ht="14.25" customHeight="1" x14ac:dyDescent="0.35"/>
    <row r="1176" spans="4:95" ht="14.25" customHeight="1" x14ac:dyDescent="0.35">
      <c r="D1176" s="284" t="s">
        <v>699</v>
      </c>
      <c r="E1176" s="284"/>
      <c r="F1176" s="284"/>
      <c r="G1176" s="284"/>
      <c r="H1176" s="284"/>
      <c r="I1176" s="284"/>
      <c r="J1176" s="284"/>
      <c r="K1176" s="284"/>
      <c r="L1176" s="284"/>
      <c r="M1176" s="284"/>
      <c r="N1176" s="284"/>
      <c r="O1176" s="284"/>
      <c r="P1176" s="284"/>
      <c r="Q1176" s="284"/>
      <c r="R1176" s="284"/>
      <c r="S1176" s="284"/>
      <c r="T1176" s="284"/>
      <c r="U1176" s="284"/>
      <c r="V1176" s="284"/>
      <c r="W1176" s="284"/>
      <c r="X1176" s="284"/>
      <c r="Y1176" s="284"/>
      <c r="Z1176" s="284"/>
      <c r="AA1176" s="284"/>
      <c r="AB1176" s="284"/>
      <c r="AC1176" s="284"/>
      <c r="AD1176" s="284"/>
      <c r="AE1176" s="284"/>
      <c r="AF1176" s="284"/>
      <c r="AG1176" s="284"/>
      <c r="AH1176" s="284"/>
      <c r="AI1176" s="284"/>
      <c r="AJ1176" s="284"/>
      <c r="AK1176" s="284"/>
      <c r="AL1176" s="284"/>
      <c r="AM1176" s="284"/>
      <c r="AN1176" s="284"/>
      <c r="AO1176" s="284"/>
      <c r="AP1176" s="284"/>
      <c r="AQ1176" s="284"/>
      <c r="AR1176" s="284"/>
      <c r="AS1176" s="284"/>
      <c r="AT1176" s="284"/>
      <c r="AU1176" s="219"/>
      <c r="AV1176" s="219"/>
      <c r="AW1176" s="219"/>
      <c r="AY1176" s="320" t="s">
        <v>699</v>
      </c>
      <c r="AZ1176" s="320"/>
      <c r="BA1176" s="320"/>
      <c r="BB1176" s="320"/>
      <c r="BC1176" s="320"/>
      <c r="BD1176" s="320"/>
      <c r="BE1176" s="320"/>
      <c r="BF1176" s="320"/>
      <c r="BG1176" s="320"/>
      <c r="BH1176" s="320"/>
      <c r="BI1176" s="320"/>
      <c r="BJ1176" s="320"/>
      <c r="BK1176" s="320"/>
      <c r="BL1176" s="320"/>
      <c r="BM1176" s="320"/>
      <c r="BN1176" s="320"/>
      <c r="BO1176" s="320"/>
      <c r="BP1176" s="320"/>
      <c r="BQ1176" s="320"/>
      <c r="BR1176" s="320"/>
      <c r="BS1176" s="320"/>
      <c r="BT1176" s="320"/>
      <c r="BU1176" s="320"/>
      <c r="BV1176" s="320"/>
      <c r="BW1176" s="320"/>
      <c r="BX1176" s="320"/>
      <c r="BY1176" s="320"/>
      <c r="BZ1176" s="320"/>
      <c r="CA1176" s="320"/>
      <c r="CB1176" s="320"/>
      <c r="CC1176" s="320"/>
      <c r="CD1176" s="320"/>
      <c r="CE1176" s="320"/>
      <c r="CF1176" s="320"/>
      <c r="CG1176" s="320"/>
      <c r="CH1176" s="320"/>
      <c r="CI1176" s="320"/>
      <c r="CJ1176" s="320"/>
      <c r="CK1176" s="320"/>
      <c r="CL1176" s="320"/>
      <c r="CM1176" s="320"/>
      <c r="CN1176" s="320"/>
      <c r="CO1176" s="320"/>
      <c r="CP1176" s="320"/>
      <c r="CQ1176" s="320"/>
    </row>
    <row r="1177" spans="4:95" ht="14.25" customHeight="1" x14ac:dyDescent="0.35"/>
    <row r="1178" spans="4:95" ht="14.25" customHeight="1" x14ac:dyDescent="0.35"/>
    <row r="1179" spans="4:95" ht="14.25" customHeight="1" x14ac:dyDescent="0.35"/>
    <row r="1180" spans="4:95" ht="14.25" customHeight="1" x14ac:dyDescent="0.35"/>
    <row r="1181" spans="4:95" ht="14.25" customHeight="1" x14ac:dyDescent="0.35"/>
    <row r="1182" spans="4:95" ht="14.25" customHeight="1" x14ac:dyDescent="0.35"/>
    <row r="1183" spans="4:95" ht="14.25" customHeight="1" x14ac:dyDescent="0.35"/>
    <row r="1184" spans="4:95" ht="14.25" customHeight="1" x14ac:dyDescent="0.35"/>
    <row r="1185" ht="14.25" customHeight="1" x14ac:dyDescent="0.35"/>
    <row r="1186" ht="14.25" customHeight="1" x14ac:dyDescent="0.35"/>
    <row r="1187" ht="14.25" customHeight="1" x14ac:dyDescent="0.35"/>
    <row r="1188" ht="14.25" customHeight="1" x14ac:dyDescent="0.35"/>
    <row r="1189" ht="14.25" customHeight="1" x14ac:dyDescent="0.35"/>
    <row r="1190" ht="14.25" customHeight="1" x14ac:dyDescent="0.35"/>
    <row r="1191" ht="14.25" customHeight="1" x14ac:dyDescent="0.35"/>
    <row r="1192" ht="14.25" customHeight="1" x14ac:dyDescent="0.35"/>
    <row r="1193" ht="14.25" customHeight="1" x14ac:dyDescent="0.35"/>
    <row r="1194" ht="14.25" customHeight="1" x14ac:dyDescent="0.35"/>
    <row r="1195" ht="14.25" customHeight="1" x14ac:dyDescent="0.35"/>
    <row r="1196" ht="14.25" customHeight="1" x14ac:dyDescent="0.35"/>
    <row r="1197" ht="14.25" customHeight="1" x14ac:dyDescent="0.35"/>
    <row r="1198" ht="14.25" customHeight="1" x14ac:dyDescent="0.35"/>
    <row r="1199" ht="14.25" customHeight="1" x14ac:dyDescent="0.35"/>
    <row r="1200" ht="14.25" customHeight="1" x14ac:dyDescent="0.35"/>
    <row r="1201" ht="14.25" customHeight="1" x14ac:dyDescent="0.35"/>
    <row r="1202" ht="14.25" customHeight="1" x14ac:dyDescent="0.35"/>
    <row r="1203" ht="14.25" customHeight="1" x14ac:dyDescent="0.35"/>
    <row r="1204" ht="14.25" customHeight="1" x14ac:dyDescent="0.35"/>
    <row r="1205" ht="14.25" customHeight="1" x14ac:dyDescent="0.35"/>
    <row r="1206" ht="14.25" customHeight="1" x14ac:dyDescent="0.35"/>
    <row r="1207" ht="14.25" customHeight="1" x14ac:dyDescent="0.35"/>
    <row r="1208" ht="14.25" customHeight="1" x14ac:dyDescent="0.35"/>
    <row r="1209" ht="14.25" customHeight="1" x14ac:dyDescent="0.35"/>
    <row r="1210" ht="14.25" customHeight="1" x14ac:dyDescent="0.35"/>
    <row r="1211" ht="14.25" customHeight="1" x14ac:dyDescent="0.35"/>
    <row r="1212" ht="14.25" customHeight="1" x14ac:dyDescent="0.35"/>
    <row r="1213" ht="14.25" customHeight="1" x14ac:dyDescent="0.35"/>
    <row r="1214" ht="14.25" customHeight="1" x14ac:dyDescent="0.35"/>
    <row r="1215" ht="14.25" customHeight="1" x14ac:dyDescent="0.35"/>
    <row r="1216" ht="14.25" customHeight="1" x14ac:dyDescent="0.35"/>
    <row r="1217" ht="14.25" customHeight="1" x14ac:dyDescent="0.35"/>
    <row r="1218" ht="14.25" customHeight="1" x14ac:dyDescent="0.35"/>
    <row r="1219" ht="14.25" customHeight="1" x14ac:dyDescent="0.35"/>
    <row r="1220" ht="14.25" customHeight="1" x14ac:dyDescent="0.35"/>
    <row r="1221" ht="14.25" customHeight="1" x14ac:dyDescent="0.35"/>
    <row r="1222" ht="14.25" customHeight="1" x14ac:dyDescent="0.35"/>
    <row r="1223" ht="14.25" customHeight="1" x14ac:dyDescent="0.35"/>
    <row r="1224" ht="14.25" customHeight="1" x14ac:dyDescent="0.35"/>
    <row r="1225" ht="14.25" customHeight="1" x14ac:dyDescent="0.35"/>
    <row r="1226" ht="14.25" customHeight="1" x14ac:dyDescent="0.35"/>
    <row r="1227" ht="14.25" customHeight="1" x14ac:dyDescent="0.35"/>
    <row r="1228" ht="14.25" customHeight="1" x14ac:dyDescent="0.35"/>
    <row r="1229" ht="14.25" customHeight="1" x14ac:dyDescent="0.35"/>
    <row r="1230" ht="14.25" customHeight="1" x14ac:dyDescent="0.35"/>
    <row r="1231" ht="14.25" customHeight="1" x14ac:dyDescent="0.35"/>
    <row r="1232" ht="14.25" customHeight="1" x14ac:dyDescent="0.35"/>
    <row r="1233" ht="14.25" customHeight="1" x14ac:dyDescent="0.35"/>
    <row r="1234" ht="14.25" customHeight="1" x14ac:dyDescent="0.35"/>
    <row r="1235" ht="14.25" customHeight="1" x14ac:dyDescent="0.35"/>
    <row r="1236" ht="14.25" customHeight="1" x14ac:dyDescent="0.35"/>
    <row r="1237" ht="14.25" customHeight="1" x14ac:dyDescent="0.35"/>
    <row r="1238" ht="14.25" customHeight="1" x14ac:dyDescent="0.35"/>
    <row r="1239" ht="14.25" customHeight="1" x14ac:dyDescent="0.35"/>
    <row r="1240" ht="14.25" customHeight="1" x14ac:dyDescent="0.35"/>
    <row r="1241" ht="14.25" customHeight="1" x14ac:dyDescent="0.35"/>
    <row r="1242" ht="14.25" customHeight="1" x14ac:dyDescent="0.35"/>
    <row r="1243" ht="14.25" customHeight="1" x14ac:dyDescent="0.35"/>
    <row r="1244" ht="14.25" customHeight="1" x14ac:dyDescent="0.35"/>
    <row r="1245" ht="14.25" customHeight="1" x14ac:dyDescent="0.35"/>
    <row r="1246" ht="14.25" customHeight="1" x14ac:dyDescent="0.35"/>
    <row r="1247" ht="14.25" customHeight="1" x14ac:dyDescent="0.35"/>
    <row r="1248" ht="14.25" customHeight="1" x14ac:dyDescent="0.35"/>
    <row r="1249" ht="14.25" customHeight="1" x14ac:dyDescent="0.35"/>
    <row r="1250" ht="14.25" customHeight="1" x14ac:dyDescent="0.35"/>
    <row r="1251" ht="14.25" customHeight="1" x14ac:dyDescent="0.35"/>
    <row r="1252" ht="14.25" customHeight="1" x14ac:dyDescent="0.35"/>
    <row r="1253" ht="14.25" customHeight="1" x14ac:dyDescent="0.35"/>
    <row r="1254" ht="14.25" customHeight="1" x14ac:dyDescent="0.35"/>
    <row r="1255" ht="14.25" customHeight="1" x14ac:dyDescent="0.35"/>
    <row r="1256" ht="14.25" customHeight="1" x14ac:dyDescent="0.35"/>
    <row r="1257" ht="14.25" customHeight="1" x14ac:dyDescent="0.35"/>
    <row r="1258" ht="14.25" customHeight="1" x14ac:dyDescent="0.35"/>
    <row r="1259" ht="14.25" customHeight="1" x14ac:dyDescent="0.35"/>
    <row r="1260" ht="14.25" customHeight="1" x14ac:dyDescent="0.35"/>
    <row r="1261" ht="14.25" customHeight="1" x14ac:dyDescent="0.35"/>
    <row r="1262" ht="14.25" customHeight="1" x14ac:dyDescent="0.35"/>
    <row r="1263" ht="14.25" customHeight="1" x14ac:dyDescent="0.35"/>
    <row r="1264" ht="14.25" customHeight="1" x14ac:dyDescent="0.35"/>
    <row r="1265" ht="14.25" customHeight="1" x14ac:dyDescent="0.35"/>
    <row r="1266" ht="14.25" customHeight="1" x14ac:dyDescent="0.35"/>
    <row r="1267" ht="14.25" customHeight="1" x14ac:dyDescent="0.35"/>
    <row r="1268" ht="14.25" customHeight="1" x14ac:dyDescent="0.35"/>
    <row r="1269" ht="14.25" customHeight="1" x14ac:dyDescent="0.35"/>
    <row r="1270" ht="14.25" customHeight="1" x14ac:dyDescent="0.35"/>
    <row r="1271" ht="14.25" customHeight="1" x14ac:dyDescent="0.35"/>
    <row r="1272" ht="14.25" customHeight="1" x14ac:dyDescent="0.35"/>
    <row r="1273" ht="14.25" customHeight="1" x14ac:dyDescent="0.35"/>
    <row r="1274" ht="14.25" customHeight="1" x14ac:dyDescent="0.35"/>
    <row r="1275" ht="14.25" customHeight="1" x14ac:dyDescent="0.35"/>
    <row r="1276" ht="14.25" customHeight="1" x14ac:dyDescent="0.35"/>
    <row r="1277" ht="14.25" customHeight="1" x14ac:dyDescent="0.35"/>
    <row r="1278" ht="14.25" customHeight="1" x14ac:dyDescent="0.35"/>
    <row r="1279" ht="14.25" customHeight="1" x14ac:dyDescent="0.35"/>
    <row r="1280" ht="14.25" customHeight="1" x14ac:dyDescent="0.35"/>
    <row r="1281" ht="14.25" customHeight="1" x14ac:dyDescent="0.35"/>
    <row r="1282" ht="14.25" customHeight="1" x14ac:dyDescent="0.35"/>
    <row r="1283" ht="14.25" customHeight="1" x14ac:dyDescent="0.35"/>
    <row r="1284" ht="14.25" customHeight="1" x14ac:dyDescent="0.35"/>
    <row r="1285" ht="14.25" customHeight="1" x14ac:dyDescent="0.35"/>
    <row r="1286" ht="14.25" customHeight="1" x14ac:dyDescent="0.35"/>
    <row r="1287" ht="14.25" customHeight="1" x14ac:dyDescent="0.35"/>
    <row r="1288" ht="14.25" customHeight="1" x14ac:dyDescent="0.35"/>
    <row r="1289" ht="14.25" customHeight="1" x14ac:dyDescent="0.35"/>
    <row r="1290" ht="14.25" customHeight="1" x14ac:dyDescent="0.35"/>
    <row r="1291" ht="14.25" customHeight="1" x14ac:dyDescent="0.35"/>
    <row r="1292" ht="14.25" customHeight="1" x14ac:dyDescent="0.35"/>
    <row r="1293" ht="14.25" customHeight="1" x14ac:dyDescent="0.35"/>
    <row r="1294" ht="14.25" customHeight="1" x14ac:dyDescent="0.35"/>
    <row r="1295" ht="14.25" customHeight="1" x14ac:dyDescent="0.35"/>
    <row r="1296" ht="14.25" customHeight="1" x14ac:dyDescent="0.35"/>
    <row r="1297" ht="14.25" customHeight="1" x14ac:dyDescent="0.35"/>
    <row r="1298" ht="14.25" customHeight="1" x14ac:dyDescent="0.35"/>
    <row r="1299" ht="14.25" customHeight="1" x14ac:dyDescent="0.35"/>
    <row r="1300" ht="14.25" customHeight="1" x14ac:dyDescent="0.35"/>
    <row r="1301" ht="14.25" customHeight="1" x14ac:dyDescent="0.35"/>
    <row r="1302" ht="14.25" customHeight="1" x14ac:dyDescent="0.35"/>
    <row r="1303" ht="14.25" customHeight="1" x14ac:dyDescent="0.35"/>
    <row r="1304" ht="14.25" customHeight="1" x14ac:dyDescent="0.35"/>
    <row r="1305" ht="14.25" customHeight="1" x14ac:dyDescent="0.35"/>
    <row r="1306" ht="14.25" customHeight="1" x14ac:dyDescent="0.35"/>
    <row r="1307" ht="14.25" customHeight="1" x14ac:dyDescent="0.35"/>
    <row r="1308" ht="14.25" customHeight="1" x14ac:dyDescent="0.35"/>
    <row r="1309" ht="14.25" customHeight="1" x14ac:dyDescent="0.35"/>
    <row r="1310" ht="14.25" customHeight="1" x14ac:dyDescent="0.35"/>
    <row r="1311" ht="14.25" customHeight="1" x14ac:dyDescent="0.35"/>
    <row r="1312" ht="14.25" customHeight="1" x14ac:dyDescent="0.35"/>
    <row r="1313" ht="14.25" customHeight="1" x14ac:dyDescent="0.35"/>
    <row r="1314" ht="14.25" customHeight="1" x14ac:dyDescent="0.35"/>
    <row r="1315" ht="14.25" customHeight="1" x14ac:dyDescent="0.35"/>
    <row r="1316" ht="14.25" customHeight="1" x14ac:dyDescent="0.35"/>
    <row r="1317" ht="14.25" customHeight="1" x14ac:dyDescent="0.35"/>
    <row r="1318" ht="14.25" customHeight="1" x14ac:dyDescent="0.35"/>
    <row r="1319" ht="14.25" customHeight="1" x14ac:dyDescent="0.35"/>
    <row r="1320" ht="14.25" customHeight="1" x14ac:dyDescent="0.35"/>
    <row r="1321" ht="14.25" customHeight="1" x14ac:dyDescent="0.35"/>
    <row r="1322" ht="14.25" customHeight="1" x14ac:dyDescent="0.35"/>
    <row r="1323" ht="14.25" customHeight="1" x14ac:dyDescent="0.35"/>
    <row r="1324" ht="14.25" customHeight="1" x14ac:dyDescent="0.35"/>
    <row r="1325" ht="14.25" customHeight="1" x14ac:dyDescent="0.35"/>
    <row r="1326" ht="14.25" customHeight="1" x14ac:dyDescent="0.35"/>
    <row r="1327" ht="14.25" customHeight="1" x14ac:dyDescent="0.35"/>
    <row r="1328" ht="14.25" customHeight="1" x14ac:dyDescent="0.35"/>
    <row r="1329" ht="14.25" customHeight="1" x14ac:dyDescent="0.35"/>
    <row r="1330" ht="14.25" customHeight="1" x14ac:dyDescent="0.35"/>
    <row r="1331" ht="14.25" customHeight="1" x14ac:dyDescent="0.35"/>
    <row r="1332" ht="14.25" customHeight="1" x14ac:dyDescent="0.35"/>
    <row r="1333" ht="14.25" customHeight="1" x14ac:dyDescent="0.35"/>
    <row r="1334" ht="14.25" customHeight="1" x14ac:dyDescent="0.35"/>
    <row r="1335" ht="14.25" customHeight="1" x14ac:dyDescent="0.35"/>
    <row r="1336" ht="14.25" customHeight="1" x14ac:dyDescent="0.35"/>
    <row r="1337" ht="14.25" customHeight="1" x14ac:dyDescent="0.35"/>
    <row r="1338" ht="14.25" customHeight="1" x14ac:dyDescent="0.35"/>
    <row r="1339" ht="14.25" customHeight="1" x14ac:dyDescent="0.35"/>
    <row r="1340" ht="14.25" customHeight="1" x14ac:dyDescent="0.35"/>
    <row r="1341" ht="14.25" customHeight="1" x14ac:dyDescent="0.35"/>
    <row r="1342" ht="14.25" customHeight="1" x14ac:dyDescent="0.35"/>
    <row r="1343" ht="14.25" customHeight="1" x14ac:dyDescent="0.35"/>
    <row r="1344" ht="14.25" customHeight="1" x14ac:dyDescent="0.35"/>
    <row r="1345" ht="14.25" customHeight="1" x14ac:dyDescent="0.35"/>
    <row r="1346" ht="14.25" customHeight="1" x14ac:dyDescent="0.35"/>
    <row r="1347" ht="14.25" customHeight="1" x14ac:dyDescent="0.35"/>
    <row r="1348" ht="14.25" customHeight="1" x14ac:dyDescent="0.35"/>
    <row r="1349" ht="14.25" customHeight="1" x14ac:dyDescent="0.35"/>
    <row r="1350" ht="14.25" customHeight="1" x14ac:dyDescent="0.35"/>
    <row r="1351" ht="14.25" customHeight="1" x14ac:dyDescent="0.35"/>
    <row r="1352" ht="14.25" customHeight="1" x14ac:dyDescent="0.35"/>
    <row r="1353" ht="14.25" customHeight="1" x14ac:dyDescent="0.35"/>
    <row r="1354" ht="14.25" customHeight="1" x14ac:dyDescent="0.35"/>
    <row r="1355" ht="14.25" customHeight="1" x14ac:dyDescent="0.35"/>
    <row r="1356" ht="14.25" customHeight="1" x14ac:dyDescent="0.35"/>
    <row r="1357" ht="14.25" customHeight="1" x14ac:dyDescent="0.35"/>
    <row r="1358" ht="14.25" customHeight="1" x14ac:dyDescent="0.35"/>
    <row r="1359" ht="14.25" customHeight="1" x14ac:dyDescent="0.35"/>
    <row r="1360" ht="14.25" customHeight="1" x14ac:dyDescent="0.35"/>
    <row r="1361" ht="14.25" customHeight="1" x14ac:dyDescent="0.35"/>
    <row r="1362" ht="14.25" customHeight="1" x14ac:dyDescent="0.35"/>
    <row r="1363" ht="14.25" customHeight="1" x14ac:dyDescent="0.35"/>
    <row r="1364" ht="14.25" customHeight="1" x14ac:dyDescent="0.35"/>
    <row r="1365" ht="14.25" customHeight="1" x14ac:dyDescent="0.35"/>
    <row r="1366" ht="14.25" customHeight="1" x14ac:dyDescent="0.35"/>
    <row r="1367" ht="14.25" customHeight="1" x14ac:dyDescent="0.35"/>
    <row r="1368" ht="14.25" customHeight="1" x14ac:dyDescent="0.35"/>
    <row r="1369" ht="14.25" customHeight="1" x14ac:dyDescent="0.35"/>
    <row r="1370" ht="14.25" customHeight="1" x14ac:dyDescent="0.35"/>
    <row r="1371" ht="14.25" customHeight="1" x14ac:dyDescent="0.35"/>
    <row r="1372" ht="14.25" customHeight="1" x14ac:dyDescent="0.35"/>
    <row r="1373" ht="14.25" customHeight="1" x14ac:dyDescent="0.35"/>
    <row r="1374" ht="14.25" customHeight="1" x14ac:dyDescent="0.35"/>
    <row r="1375" ht="14.25" customHeight="1" x14ac:dyDescent="0.35"/>
    <row r="1376" ht="14.25" customHeight="1" x14ac:dyDescent="0.35"/>
    <row r="1377" ht="14.25" customHeight="1" x14ac:dyDescent="0.35"/>
    <row r="1378" ht="14.25" customHeight="1" x14ac:dyDescent="0.35"/>
    <row r="1379" ht="14.25" customHeight="1" x14ac:dyDescent="0.35"/>
    <row r="1380" ht="14.25" customHeight="1" x14ac:dyDescent="0.35"/>
    <row r="1381" ht="14.25" customHeight="1" x14ac:dyDescent="0.35"/>
    <row r="1382" ht="14.25" customHeight="1" x14ac:dyDescent="0.35"/>
    <row r="1383" ht="14.25" customHeight="1" x14ac:dyDescent="0.35"/>
    <row r="1384" ht="14.25" customHeight="1" x14ac:dyDescent="0.35"/>
    <row r="1385" ht="14.25" customHeight="1" x14ac:dyDescent="0.35"/>
    <row r="1386" ht="14.25" customHeight="1" x14ac:dyDescent="0.35"/>
    <row r="1387" ht="14.25" customHeight="1" x14ac:dyDescent="0.35"/>
    <row r="1388" ht="14.25" customHeight="1" x14ac:dyDescent="0.35"/>
    <row r="1389" ht="14.25" customHeight="1" x14ac:dyDescent="0.35"/>
    <row r="1390" ht="14.25" customHeight="1" x14ac:dyDescent="0.35"/>
    <row r="1391" ht="14.25" customHeight="1" x14ac:dyDescent="0.35"/>
    <row r="1392" ht="14.25" customHeight="1" x14ac:dyDescent="0.35"/>
    <row r="1393" ht="14.25" customHeight="1" x14ac:dyDescent="0.35"/>
    <row r="1394" ht="14.25" customHeight="1" x14ac:dyDescent="0.35"/>
    <row r="1395" ht="14.25" customHeight="1" x14ac:dyDescent="0.35"/>
    <row r="1396" ht="14.25" customHeight="1" x14ac:dyDescent="0.35"/>
    <row r="1397" ht="14.25" customHeight="1" x14ac:dyDescent="0.35"/>
    <row r="1398" ht="14.25" customHeight="1" x14ac:dyDescent="0.35"/>
    <row r="1399" ht="14.25" customHeight="1" x14ac:dyDescent="0.35"/>
    <row r="1400" ht="14.25" customHeight="1" x14ac:dyDescent="0.35"/>
    <row r="1401" ht="14.25" customHeight="1" x14ac:dyDescent="0.35"/>
    <row r="1402" ht="14.25" customHeight="1" x14ac:dyDescent="0.35"/>
    <row r="1403" ht="14.25" customHeight="1" x14ac:dyDescent="0.35"/>
    <row r="1404" ht="14.25" customHeight="1" x14ac:dyDescent="0.35"/>
    <row r="1405" ht="14.25" customHeight="1" x14ac:dyDescent="0.35"/>
    <row r="1406" ht="14.25" customHeight="1" x14ac:dyDescent="0.35"/>
    <row r="1407" ht="14.25" customHeight="1" x14ac:dyDescent="0.35"/>
    <row r="1408" ht="14.25" customHeight="1" x14ac:dyDescent="0.35"/>
    <row r="1409" ht="14.25" customHeight="1" x14ac:dyDescent="0.35"/>
    <row r="1410" ht="14.25" customHeight="1" x14ac:dyDescent="0.35"/>
    <row r="1411" ht="14.25" customHeight="1" x14ac:dyDescent="0.35"/>
    <row r="1412" ht="14.25" customHeight="1" x14ac:dyDescent="0.35"/>
    <row r="1413" ht="14.25" customHeight="1" x14ac:dyDescent="0.35"/>
    <row r="1414" ht="14.25" customHeight="1" x14ac:dyDescent="0.35"/>
    <row r="1415" ht="14.25" customHeight="1" x14ac:dyDescent="0.35"/>
    <row r="1416" ht="14.25" customHeight="1" x14ac:dyDescent="0.35"/>
    <row r="1417" ht="14.25" customHeight="1" x14ac:dyDescent="0.35"/>
    <row r="1418" ht="14.25" customHeight="1" x14ac:dyDescent="0.35"/>
    <row r="1419" ht="14.25" customHeight="1" x14ac:dyDescent="0.35"/>
    <row r="1420" ht="14.25" customHeight="1" x14ac:dyDescent="0.35"/>
    <row r="1421" ht="14.25" customHeight="1" x14ac:dyDescent="0.35"/>
    <row r="1422" ht="14.25" customHeight="1" x14ac:dyDescent="0.35"/>
    <row r="1423" ht="14.25" customHeight="1" x14ac:dyDescent="0.35"/>
    <row r="1424" ht="14.25" customHeight="1" x14ac:dyDescent="0.35"/>
    <row r="1425" ht="14.25" customHeight="1" x14ac:dyDescent="0.35"/>
    <row r="1426" ht="14.25" customHeight="1" x14ac:dyDescent="0.35"/>
    <row r="1427" ht="14.25" customHeight="1" x14ac:dyDescent="0.35"/>
    <row r="1428" ht="14.25" customHeight="1" x14ac:dyDescent="0.35"/>
    <row r="1429" ht="14.25" customHeight="1" x14ac:dyDescent="0.35"/>
    <row r="1430" ht="14.25" customHeight="1" x14ac:dyDescent="0.35"/>
    <row r="1431" ht="14.25" customHeight="1" x14ac:dyDescent="0.35"/>
    <row r="1432" ht="14.25" customHeight="1" x14ac:dyDescent="0.35"/>
    <row r="1433" ht="14.25" customHeight="1" x14ac:dyDescent="0.35"/>
    <row r="1434" ht="14.25" customHeight="1" x14ac:dyDescent="0.35"/>
    <row r="1435" ht="14.25" customHeight="1" x14ac:dyDescent="0.35"/>
    <row r="1436" ht="14.25" customHeight="1" x14ac:dyDescent="0.35"/>
    <row r="1437" ht="14.25" customHeight="1" x14ac:dyDescent="0.35"/>
    <row r="1438" ht="14.25" customHeight="1" x14ac:dyDescent="0.35"/>
    <row r="1439" ht="14.25" customHeight="1" x14ac:dyDescent="0.35"/>
    <row r="1440" ht="14.25" customHeight="1" x14ac:dyDescent="0.35"/>
    <row r="1441" ht="14.25" customHeight="1" x14ac:dyDescent="0.35"/>
    <row r="1442" ht="14.25" customHeight="1" x14ac:dyDescent="0.35"/>
    <row r="1443" ht="14.25" customHeight="1" x14ac:dyDescent="0.35"/>
    <row r="1444" ht="14.25" customHeight="1" x14ac:dyDescent="0.35"/>
    <row r="1445" ht="14.25" customHeight="1" x14ac:dyDescent="0.35"/>
    <row r="1446" ht="14.25" customHeight="1" x14ac:dyDescent="0.35"/>
    <row r="1447" ht="14.25" customHeight="1" x14ac:dyDescent="0.35"/>
    <row r="1448" ht="14.25" customHeight="1" x14ac:dyDescent="0.35"/>
    <row r="1449" ht="14.25" customHeight="1" x14ac:dyDescent="0.35"/>
    <row r="1450" ht="14.25" customHeight="1" x14ac:dyDescent="0.35"/>
    <row r="1451" ht="14.25" customHeight="1" x14ac:dyDescent="0.35"/>
    <row r="1452" ht="14.25" customHeight="1" x14ac:dyDescent="0.35"/>
    <row r="1453" ht="14.25" customHeight="1" x14ac:dyDescent="0.35"/>
    <row r="1454" ht="14.25" customHeight="1" x14ac:dyDescent="0.35"/>
    <row r="1455" ht="14.25" customHeight="1" x14ac:dyDescent="0.35"/>
    <row r="1456" ht="14.25" customHeight="1" x14ac:dyDescent="0.35"/>
    <row r="1457" ht="14.25" customHeight="1" x14ac:dyDescent="0.35"/>
    <row r="1458" ht="14.25" customHeight="1" x14ac:dyDescent="0.35"/>
    <row r="1459" ht="14.25" customHeight="1" x14ac:dyDescent="0.35"/>
    <row r="1460" ht="14.25" customHeight="1" x14ac:dyDescent="0.35"/>
    <row r="1461" ht="14.25" customHeight="1" x14ac:dyDescent="0.35"/>
    <row r="1462" ht="14.25" customHeight="1" x14ac:dyDescent="0.35"/>
    <row r="1463" ht="14.25" customHeight="1" x14ac:dyDescent="0.35"/>
    <row r="1464" ht="14.25" customHeight="1" x14ac:dyDescent="0.35"/>
    <row r="1465" ht="14.25" customHeight="1" x14ac:dyDescent="0.35"/>
    <row r="1466" ht="14.25" customHeight="1" x14ac:dyDescent="0.35"/>
    <row r="1467" ht="14.25" customHeight="1" x14ac:dyDescent="0.35"/>
    <row r="1468" ht="14.25" customHeight="1" x14ac:dyDescent="0.35"/>
    <row r="1469" ht="14.25" customHeight="1" x14ac:dyDescent="0.35"/>
    <row r="1470" ht="14.25" customHeight="1" x14ac:dyDescent="0.35"/>
    <row r="1471" ht="14.25" customHeight="1" x14ac:dyDescent="0.35"/>
    <row r="1472" ht="14.25" customHeight="1" x14ac:dyDescent="0.35"/>
    <row r="1473" ht="14.25" customHeight="1" x14ac:dyDescent="0.35"/>
    <row r="1474" ht="14.25" customHeight="1" x14ac:dyDescent="0.35"/>
    <row r="1475" ht="14.25" customHeight="1" x14ac:dyDescent="0.35"/>
    <row r="1476" ht="14.25" customHeight="1" x14ac:dyDescent="0.35"/>
    <row r="1477" ht="14.25" customHeight="1" x14ac:dyDescent="0.35"/>
    <row r="1478" ht="14.25" customHeight="1" x14ac:dyDescent="0.35"/>
    <row r="1479" ht="14.25" customHeight="1" x14ac:dyDescent="0.35"/>
    <row r="1480" ht="14.25" customHeight="1" x14ac:dyDescent="0.35"/>
    <row r="1481" ht="14.25" customHeight="1" x14ac:dyDescent="0.35"/>
    <row r="1482" ht="14.25" customHeight="1" x14ac:dyDescent="0.35"/>
    <row r="1483" ht="14.25" customHeight="1" x14ac:dyDescent="0.35"/>
    <row r="1484" ht="14.25" customHeight="1" x14ac:dyDescent="0.35"/>
    <row r="1485" ht="14.25" customHeight="1" x14ac:dyDescent="0.35"/>
    <row r="1486" ht="14.25" customHeight="1" x14ac:dyDescent="0.35"/>
    <row r="1487" ht="14.25" customHeight="1" x14ac:dyDescent="0.35"/>
    <row r="1488" ht="14.25" customHeight="1" x14ac:dyDescent="0.35"/>
    <row r="1489" ht="14.25" customHeight="1" x14ac:dyDescent="0.35"/>
    <row r="1490" ht="14.25" customHeight="1" x14ac:dyDescent="0.35"/>
    <row r="1491" ht="14.25" customHeight="1" x14ac:dyDescent="0.35"/>
    <row r="1492" ht="14.25" customHeight="1" x14ac:dyDescent="0.35"/>
    <row r="1493" ht="14.25" customHeight="1" x14ac:dyDescent="0.35"/>
    <row r="1494" ht="14.25" customHeight="1" x14ac:dyDescent="0.35"/>
    <row r="1495" ht="14.25" customHeight="1" x14ac:dyDescent="0.35"/>
    <row r="1496" ht="14.25" customHeight="1" x14ac:dyDescent="0.35"/>
    <row r="1497" ht="14.25" customHeight="1" x14ac:dyDescent="0.35"/>
    <row r="1498" ht="14.25" customHeight="1" x14ac:dyDescent="0.35"/>
    <row r="1499" ht="14.25" customHeight="1" x14ac:dyDescent="0.35"/>
    <row r="1500" ht="14.25" customHeight="1" x14ac:dyDescent="0.35"/>
    <row r="1501" ht="14.25" customHeight="1" x14ac:dyDescent="0.35"/>
    <row r="1502" ht="14.25" customHeight="1" x14ac:dyDescent="0.35"/>
    <row r="1503" ht="14.25" customHeight="1" x14ac:dyDescent="0.35"/>
    <row r="1504" ht="14.25" customHeight="1" x14ac:dyDescent="0.35"/>
    <row r="1505" ht="14.25" customHeight="1" x14ac:dyDescent="0.35"/>
    <row r="1506" ht="14.25" customHeight="1" x14ac:dyDescent="0.35"/>
    <row r="1507" ht="14.25" customHeight="1" x14ac:dyDescent="0.35"/>
    <row r="1508" ht="14.25" customHeight="1" x14ac:dyDescent="0.35"/>
    <row r="1509" ht="14.25" customHeight="1" x14ac:dyDescent="0.35"/>
    <row r="1510" ht="14.25" customHeight="1" x14ac:dyDescent="0.35"/>
    <row r="1511" ht="14.25" customHeight="1" x14ac:dyDescent="0.35"/>
    <row r="1512" ht="14.25" customHeight="1" x14ac:dyDescent="0.35"/>
    <row r="1513" ht="14.25" customHeight="1" x14ac:dyDescent="0.35"/>
    <row r="1514" ht="14.25" customHeight="1" x14ac:dyDescent="0.35"/>
    <row r="1515" ht="14.25" customHeight="1" x14ac:dyDescent="0.35"/>
    <row r="1516" ht="14.25" customHeight="1" x14ac:dyDescent="0.35"/>
    <row r="1517" ht="14.25" customHeight="1" x14ac:dyDescent="0.35"/>
    <row r="1518" ht="14.25" customHeight="1" x14ac:dyDescent="0.35"/>
    <row r="1519" ht="14.25" customHeight="1" x14ac:dyDescent="0.35"/>
    <row r="1520" ht="14.25" customHeight="1" x14ac:dyDescent="0.35"/>
    <row r="1521" ht="14.25" customHeight="1" x14ac:dyDescent="0.35"/>
    <row r="1522" ht="14.25" customHeight="1" x14ac:dyDescent="0.35"/>
    <row r="1523" ht="14.25" customHeight="1" x14ac:dyDescent="0.35"/>
    <row r="1524" ht="14.25" customHeight="1" x14ac:dyDescent="0.35"/>
    <row r="1525" ht="14.25" customHeight="1" x14ac:dyDescent="0.35"/>
    <row r="1526" ht="14.25" customHeight="1" x14ac:dyDescent="0.35"/>
    <row r="1527" ht="14.25" customHeight="1" x14ac:dyDescent="0.35"/>
    <row r="1528" ht="14.25" customHeight="1" x14ac:dyDescent="0.35"/>
    <row r="1529" ht="14.25" customHeight="1" x14ac:dyDescent="0.35"/>
    <row r="1530" ht="14.25" customHeight="1" x14ac:dyDescent="0.35"/>
    <row r="1531" ht="14.25" customHeight="1" x14ac:dyDescent="0.35"/>
    <row r="1532" ht="14.25" customHeight="1" x14ac:dyDescent="0.35"/>
    <row r="1533" ht="14.25" customHeight="1" x14ac:dyDescent="0.35"/>
    <row r="1534" ht="14.25" customHeight="1" x14ac:dyDescent="0.35"/>
    <row r="1535" ht="14.25" customHeight="1" x14ac:dyDescent="0.35"/>
    <row r="1536" ht="14.25" customHeight="1" x14ac:dyDescent="0.35"/>
    <row r="1537" ht="14.25" customHeight="1" x14ac:dyDescent="0.35"/>
    <row r="1538" ht="14.25" customHeight="1" x14ac:dyDescent="0.35"/>
    <row r="1539" ht="14.25" customHeight="1" x14ac:dyDescent="0.35"/>
    <row r="1540" ht="14.25" customHeight="1" x14ac:dyDescent="0.35"/>
    <row r="1541" ht="14.25" customHeight="1" x14ac:dyDescent="0.35"/>
    <row r="1542" ht="14.25" customHeight="1" x14ac:dyDescent="0.35"/>
    <row r="1543" ht="14.25" customHeight="1" x14ac:dyDescent="0.35"/>
    <row r="1544" ht="14.25" customHeight="1" x14ac:dyDescent="0.35"/>
    <row r="1545" ht="14.25" customHeight="1" x14ac:dyDescent="0.35"/>
    <row r="1546" ht="14.25" customHeight="1" x14ac:dyDescent="0.35"/>
    <row r="1547" ht="14.25" customHeight="1" x14ac:dyDescent="0.35"/>
    <row r="1548" ht="14.25" customHeight="1" x14ac:dyDescent="0.35"/>
    <row r="1549" ht="14.25" customHeight="1" x14ac:dyDescent="0.35"/>
    <row r="1550" ht="14.25" customHeight="1" x14ac:dyDescent="0.35"/>
    <row r="1551" ht="14.25" customHeight="1" x14ac:dyDescent="0.35"/>
    <row r="1552" ht="14.25" customHeight="1" x14ac:dyDescent="0.35"/>
    <row r="1553" ht="14.25" customHeight="1" x14ac:dyDescent="0.35"/>
    <row r="1554" ht="14.25" customHeight="1" x14ac:dyDescent="0.35"/>
    <row r="1555" ht="14.25" customHeight="1" x14ac:dyDescent="0.35"/>
    <row r="1556" ht="14.25" customHeight="1" x14ac:dyDescent="0.35"/>
    <row r="1557" ht="14.25" customHeight="1" x14ac:dyDescent="0.35"/>
    <row r="1558" ht="14.25" customHeight="1" x14ac:dyDescent="0.35"/>
    <row r="1559" ht="14.25" customHeight="1" x14ac:dyDescent="0.35"/>
    <row r="1560" ht="14.25" customHeight="1" x14ac:dyDescent="0.35"/>
    <row r="1561" ht="14.25" customHeight="1" x14ac:dyDescent="0.35"/>
    <row r="1562" ht="14.25" customHeight="1" x14ac:dyDescent="0.35"/>
    <row r="1563" ht="14.25" customHeight="1" x14ac:dyDescent="0.35"/>
    <row r="1564" ht="14.25" customHeight="1" x14ac:dyDescent="0.35"/>
    <row r="1565" ht="14.25" customHeight="1" x14ac:dyDescent="0.35"/>
    <row r="1566" ht="14.25" customHeight="1" x14ac:dyDescent="0.35"/>
    <row r="1567" ht="14.25" customHeight="1" x14ac:dyDescent="0.35"/>
    <row r="1568" ht="14.25" customHeight="1" x14ac:dyDescent="0.35"/>
    <row r="1569" ht="14.25" customHeight="1" x14ac:dyDescent="0.35"/>
    <row r="1570" ht="14.25" customHeight="1" x14ac:dyDescent="0.35"/>
    <row r="1571" ht="14.25" customHeight="1" x14ac:dyDescent="0.35"/>
    <row r="1572" ht="14.25" customHeight="1" x14ac:dyDescent="0.35"/>
    <row r="1573" ht="14.25" customHeight="1" x14ac:dyDescent="0.35"/>
    <row r="1574" ht="14.25" customHeight="1" x14ac:dyDescent="0.35"/>
    <row r="1575" ht="14.25" customHeight="1" x14ac:dyDescent="0.35"/>
    <row r="1576" ht="14.25" customHeight="1" x14ac:dyDescent="0.35"/>
    <row r="1577" ht="14.25" customHeight="1" x14ac:dyDescent="0.35"/>
    <row r="1578" ht="14.25" customHeight="1" x14ac:dyDescent="0.35"/>
    <row r="1579" ht="14.25" customHeight="1" x14ac:dyDescent="0.35"/>
    <row r="1580" ht="14.25" customHeight="1" x14ac:dyDescent="0.35"/>
    <row r="1581" ht="14.25" customHeight="1" x14ac:dyDescent="0.35"/>
    <row r="1582" ht="14.25" customHeight="1" x14ac:dyDescent="0.35"/>
    <row r="1583" ht="14.25" customHeight="1" x14ac:dyDescent="0.35"/>
    <row r="1584" ht="14.25" customHeight="1" x14ac:dyDescent="0.35"/>
    <row r="1585" ht="14.25" customHeight="1" x14ac:dyDescent="0.35"/>
    <row r="1586" ht="14.25" customHeight="1" x14ac:dyDescent="0.35"/>
    <row r="1587" ht="14.25" customHeight="1" x14ac:dyDescent="0.35"/>
    <row r="1588" ht="14.25" customHeight="1" x14ac:dyDescent="0.35"/>
    <row r="1589" ht="14.25" customHeight="1" x14ac:dyDescent="0.35"/>
    <row r="1590" ht="14.25" customHeight="1" x14ac:dyDescent="0.35"/>
    <row r="1591" ht="14.25" customHeight="1" x14ac:dyDescent="0.35"/>
    <row r="1592" ht="14.25" customHeight="1" x14ac:dyDescent="0.35"/>
    <row r="1593" ht="14.25" customHeight="1" x14ac:dyDescent="0.35"/>
    <row r="1594" ht="14.25" customHeight="1" x14ac:dyDescent="0.35"/>
    <row r="1595" ht="14.25" customHeight="1" x14ac:dyDescent="0.35"/>
    <row r="1596" ht="14.25" customHeight="1" x14ac:dyDescent="0.35"/>
    <row r="1597" ht="14.25" customHeight="1" x14ac:dyDescent="0.35"/>
    <row r="1598" ht="14.25" customHeight="1" x14ac:dyDescent="0.35"/>
    <row r="1599" ht="14.25" customHeight="1" x14ac:dyDescent="0.35"/>
    <row r="1600" ht="14.25" customHeight="1" x14ac:dyDescent="0.35"/>
    <row r="1601" ht="14.25" customHeight="1" x14ac:dyDescent="0.35"/>
    <row r="1602" ht="14.25" customHeight="1" x14ac:dyDescent="0.35"/>
    <row r="1603" ht="14.25" customHeight="1" x14ac:dyDescent="0.35"/>
    <row r="1604" ht="14.25" customHeight="1" x14ac:dyDescent="0.35"/>
    <row r="1605" ht="14.25" customHeight="1" x14ac:dyDescent="0.35"/>
    <row r="1606" ht="14.25" customHeight="1" x14ac:dyDescent="0.35"/>
    <row r="1607" ht="14.25" customHeight="1" x14ac:dyDescent="0.35"/>
    <row r="1608" ht="14.25" customHeight="1" x14ac:dyDescent="0.35"/>
    <row r="1609" ht="14.25" customHeight="1" x14ac:dyDescent="0.35"/>
    <row r="1610" ht="14.25" customHeight="1" x14ac:dyDescent="0.35"/>
    <row r="1611" ht="14.25" customHeight="1" x14ac:dyDescent="0.35"/>
    <row r="1612" ht="14.25" customHeight="1" x14ac:dyDescent="0.35"/>
    <row r="1613" ht="14.25" customHeight="1" x14ac:dyDescent="0.35"/>
    <row r="1614" ht="14.25" customHeight="1" x14ac:dyDescent="0.35"/>
    <row r="1615" ht="14.25" customHeight="1" x14ac:dyDescent="0.35"/>
    <row r="1616" ht="14.25" customHeight="1" x14ac:dyDescent="0.35"/>
    <row r="1617" ht="14.25" customHeight="1" x14ac:dyDescent="0.35"/>
    <row r="1618" ht="14.25" customHeight="1" x14ac:dyDescent="0.35"/>
    <row r="1619" ht="14.25" customHeight="1" x14ac:dyDescent="0.35"/>
    <row r="1620" ht="14.25" customHeight="1" x14ac:dyDescent="0.35"/>
    <row r="1621" ht="14.25" customHeight="1" x14ac:dyDescent="0.35"/>
    <row r="1622" ht="14.25" customHeight="1" x14ac:dyDescent="0.35"/>
    <row r="1623" ht="14.25" customHeight="1" x14ac:dyDescent="0.35"/>
    <row r="1624" ht="14.25" customHeight="1" x14ac:dyDescent="0.35"/>
    <row r="1625" ht="14.25" customHeight="1" x14ac:dyDescent="0.35"/>
    <row r="1626" ht="14.25" customHeight="1" x14ac:dyDescent="0.35"/>
    <row r="1627" ht="14.25" customHeight="1" x14ac:dyDescent="0.35"/>
    <row r="1628" ht="14.25" customHeight="1" x14ac:dyDescent="0.35"/>
    <row r="1629" ht="14.25" customHeight="1" x14ac:dyDescent="0.35"/>
    <row r="1630" ht="14.25" customHeight="1" x14ac:dyDescent="0.35"/>
    <row r="1631" ht="14.25" customHeight="1" x14ac:dyDescent="0.35"/>
    <row r="1632" ht="14.25" customHeight="1" x14ac:dyDescent="0.35"/>
    <row r="1633" ht="14.25" customHeight="1" x14ac:dyDescent="0.35"/>
    <row r="1634" ht="14.25" customHeight="1" x14ac:dyDescent="0.35"/>
    <row r="1635" ht="14.25" customHeight="1" x14ac:dyDescent="0.35"/>
    <row r="1636" ht="14.25" customHeight="1" x14ac:dyDescent="0.35"/>
    <row r="1637" ht="14.25" customHeight="1" x14ac:dyDescent="0.35"/>
    <row r="1638" ht="14.25" customHeight="1" x14ac:dyDescent="0.35"/>
    <row r="1639" ht="14.25" customHeight="1" x14ac:dyDescent="0.35"/>
    <row r="1640" ht="14.25" customHeight="1" x14ac:dyDescent="0.35"/>
    <row r="1641" ht="14.25" customHeight="1" x14ac:dyDescent="0.35"/>
    <row r="1642" ht="14.25" customHeight="1" x14ac:dyDescent="0.35"/>
    <row r="1643" ht="14.25" customHeight="1" x14ac:dyDescent="0.35"/>
    <row r="1644" ht="14.25" customHeight="1" x14ac:dyDescent="0.35"/>
    <row r="1645" ht="14.25" customHeight="1" x14ac:dyDescent="0.35"/>
    <row r="1646" ht="14.25" customHeight="1" x14ac:dyDescent="0.35"/>
    <row r="1647" ht="14.25" customHeight="1" x14ac:dyDescent="0.35"/>
    <row r="1648" ht="14.25" customHeight="1" x14ac:dyDescent="0.35"/>
    <row r="1649" ht="14.25" customHeight="1" x14ac:dyDescent="0.35"/>
    <row r="1650" ht="14.25" customHeight="1" x14ac:dyDescent="0.35"/>
    <row r="1651" ht="14.25" customHeight="1" x14ac:dyDescent="0.35"/>
    <row r="1652" ht="14.25" customHeight="1" x14ac:dyDescent="0.35"/>
    <row r="1653" ht="14.25" customHeight="1" x14ac:dyDescent="0.35"/>
    <row r="1654" ht="14.25" customHeight="1" x14ac:dyDescent="0.35"/>
    <row r="1655" ht="14.25" customHeight="1" x14ac:dyDescent="0.35"/>
    <row r="1656" ht="14.25" customHeight="1" x14ac:dyDescent="0.35"/>
    <row r="1657" ht="14.25" customHeight="1" x14ac:dyDescent="0.35"/>
    <row r="1658" ht="14.25" customHeight="1" x14ac:dyDescent="0.35"/>
    <row r="1659" ht="14.25" customHeight="1" x14ac:dyDescent="0.35"/>
    <row r="1660" ht="14.25" customHeight="1" x14ac:dyDescent="0.35"/>
    <row r="1661" ht="14.25" customHeight="1" x14ac:dyDescent="0.35"/>
    <row r="1662" ht="14.25" customHeight="1" x14ac:dyDescent="0.35"/>
    <row r="1663" ht="14.25" customHeight="1" x14ac:dyDescent="0.35"/>
    <row r="1664" ht="14.25" customHeight="1" x14ac:dyDescent="0.35"/>
    <row r="1665" ht="14.25" customHeight="1" x14ac:dyDescent="0.35"/>
    <row r="1666" ht="14.25" customHeight="1" x14ac:dyDescent="0.35"/>
    <row r="1667" ht="14.25" customHeight="1" x14ac:dyDescent="0.35"/>
    <row r="1668" ht="14.25" customHeight="1" x14ac:dyDescent="0.35"/>
    <row r="1669" ht="14.25" customHeight="1" x14ac:dyDescent="0.35"/>
    <row r="1670" ht="14.25" customHeight="1" x14ac:dyDescent="0.35"/>
    <row r="1671" ht="14.25" customHeight="1" x14ac:dyDescent="0.35"/>
    <row r="1672" ht="14.25" customHeight="1" x14ac:dyDescent="0.35"/>
    <row r="1673" ht="14.25" customHeight="1" x14ac:dyDescent="0.35"/>
    <row r="1674" ht="14.25" customHeight="1" x14ac:dyDescent="0.35"/>
    <row r="1675" ht="14.25" customHeight="1" x14ac:dyDescent="0.35"/>
    <row r="1676" ht="14.25" customHeight="1" x14ac:dyDescent="0.35"/>
    <row r="1677" ht="14.25" customHeight="1" x14ac:dyDescent="0.35"/>
    <row r="1678" ht="14.25" customHeight="1" x14ac:dyDescent="0.35"/>
    <row r="1679" ht="14.25" customHeight="1" x14ac:dyDescent="0.35"/>
    <row r="1680" ht="14.25" customHeight="1" x14ac:dyDescent="0.35"/>
    <row r="1681" ht="14.25" customHeight="1" x14ac:dyDescent="0.35"/>
    <row r="1682" ht="14.25" customHeight="1" x14ac:dyDescent="0.35"/>
    <row r="1683" ht="14.25" customHeight="1" x14ac:dyDescent="0.35"/>
    <row r="1684" ht="14.25" customHeight="1" x14ac:dyDescent="0.35"/>
    <row r="1685" ht="14.25" customHeight="1" x14ac:dyDescent="0.35"/>
    <row r="1686" ht="14.25" customHeight="1" x14ac:dyDescent="0.35"/>
    <row r="1687" ht="14.25" customHeight="1" x14ac:dyDescent="0.35"/>
    <row r="1688" ht="14.25" customHeight="1" x14ac:dyDescent="0.35"/>
    <row r="1689" ht="14.25" customHeight="1" x14ac:dyDescent="0.35"/>
    <row r="1690" ht="14.25" customHeight="1" x14ac:dyDescent="0.35"/>
    <row r="1691" ht="14.25" customHeight="1" x14ac:dyDescent="0.35"/>
    <row r="1692" ht="14.25" customHeight="1" x14ac:dyDescent="0.35"/>
    <row r="1693" ht="14.25" customHeight="1" x14ac:dyDescent="0.35"/>
    <row r="1694" ht="14.25" customHeight="1" x14ac:dyDescent="0.35"/>
    <row r="1695" ht="14.25" customHeight="1" x14ac:dyDescent="0.35"/>
    <row r="1696" ht="14.25" customHeight="1" x14ac:dyDescent="0.35"/>
    <row r="1697" ht="14.25" customHeight="1" x14ac:dyDescent="0.35"/>
    <row r="1698" ht="14.25" customHeight="1" x14ac:dyDescent="0.35"/>
    <row r="1699" ht="14.25" customHeight="1" x14ac:dyDescent="0.35"/>
    <row r="1700" ht="14.25" customHeight="1" x14ac:dyDescent="0.35"/>
    <row r="1701" ht="14.25" customHeight="1" x14ac:dyDescent="0.35"/>
    <row r="1702" ht="14.25" customHeight="1" x14ac:dyDescent="0.35"/>
    <row r="1703" ht="14.25" customHeight="1" x14ac:dyDescent="0.35"/>
    <row r="1704" ht="14.25" customHeight="1" x14ac:dyDescent="0.35"/>
    <row r="1705" ht="14.25" customHeight="1" x14ac:dyDescent="0.35"/>
    <row r="1706" ht="14.25" customHeight="1" x14ac:dyDescent="0.35"/>
    <row r="1707" ht="14.25" customHeight="1" x14ac:dyDescent="0.35"/>
    <row r="1708" ht="14.25" customHeight="1" x14ac:dyDescent="0.35"/>
    <row r="1709" ht="14.25" customHeight="1" x14ac:dyDescent="0.35"/>
    <row r="1710" ht="14.25" customHeight="1" x14ac:dyDescent="0.35"/>
    <row r="1711" ht="14.25" customHeight="1" x14ac:dyDescent="0.35"/>
    <row r="1712" ht="14.25" customHeight="1" x14ac:dyDescent="0.35"/>
    <row r="1713" ht="14.25" customHeight="1" x14ac:dyDescent="0.35"/>
    <row r="1714" ht="14.25" customHeight="1" x14ac:dyDescent="0.35"/>
    <row r="1715" ht="14.25" customHeight="1" x14ac:dyDescent="0.35"/>
    <row r="1716" ht="14.25" customHeight="1" x14ac:dyDescent="0.35"/>
    <row r="1717" ht="14.25" customHeight="1" x14ac:dyDescent="0.35"/>
    <row r="1718" ht="14.25" customHeight="1" x14ac:dyDescent="0.35"/>
    <row r="1719" ht="14.25" customHeight="1" x14ac:dyDescent="0.35"/>
    <row r="1720" ht="14.25" customHeight="1" x14ac:dyDescent="0.35"/>
    <row r="1721" ht="14.25" customHeight="1" x14ac:dyDescent="0.35"/>
    <row r="1722" ht="14.25" customHeight="1" x14ac:dyDescent="0.35"/>
    <row r="1723" ht="14.25" customHeight="1" x14ac:dyDescent="0.35"/>
    <row r="1724" ht="14.25" customHeight="1" x14ac:dyDescent="0.35"/>
    <row r="1725" ht="14.25" customHeight="1" x14ac:dyDescent="0.35"/>
    <row r="1726" ht="14.25" customHeight="1" x14ac:dyDescent="0.35"/>
    <row r="1727" ht="14.25" customHeight="1" x14ac:dyDescent="0.35"/>
    <row r="1728" ht="14.25" customHeight="1" x14ac:dyDescent="0.35"/>
    <row r="1729" ht="14.25" customHeight="1" x14ac:dyDescent="0.35"/>
    <row r="1730" ht="14.25" customHeight="1" x14ac:dyDescent="0.35"/>
    <row r="1731" ht="14.25" customHeight="1" x14ac:dyDescent="0.35"/>
    <row r="1732" ht="14.25" customHeight="1" x14ac:dyDescent="0.35"/>
    <row r="1733" ht="14.25" customHeight="1" x14ac:dyDescent="0.35"/>
    <row r="1734" ht="14.25" customHeight="1" x14ac:dyDescent="0.35"/>
    <row r="1735" ht="14.25" customHeight="1" x14ac:dyDescent="0.35"/>
    <row r="1736" ht="14.25" customHeight="1" x14ac:dyDescent="0.35"/>
    <row r="1737" ht="14.25" customHeight="1" x14ac:dyDescent="0.35"/>
    <row r="1738" ht="14.25" customHeight="1" x14ac:dyDescent="0.35"/>
    <row r="1739" ht="14.25" customHeight="1" x14ac:dyDescent="0.35"/>
    <row r="1740" ht="14.25" customHeight="1" x14ac:dyDescent="0.35"/>
    <row r="1741" ht="14.25" customHeight="1" x14ac:dyDescent="0.35"/>
    <row r="1742" ht="14.25" customHeight="1" x14ac:dyDescent="0.35"/>
    <row r="1743" ht="14.25" customHeight="1" x14ac:dyDescent="0.35"/>
    <row r="1744" ht="14.25" customHeight="1" x14ac:dyDescent="0.35"/>
    <row r="1745" ht="14.25" customHeight="1" x14ac:dyDescent="0.35"/>
    <row r="1746" ht="14.25" customHeight="1" x14ac:dyDescent="0.35"/>
    <row r="1747" ht="14.25" customHeight="1" x14ac:dyDescent="0.35"/>
    <row r="1748" ht="14.25" customHeight="1" x14ac:dyDescent="0.35"/>
    <row r="1749" ht="14.25" customHeight="1" x14ac:dyDescent="0.35"/>
    <row r="1750" ht="14.25" customHeight="1" x14ac:dyDescent="0.35"/>
    <row r="1751" ht="14.25" customHeight="1" x14ac:dyDescent="0.35"/>
    <row r="1752" ht="14.25" customHeight="1" x14ac:dyDescent="0.35"/>
    <row r="1753" ht="14.25" customHeight="1" x14ac:dyDescent="0.35"/>
    <row r="1754" ht="14.25" customHeight="1" x14ac:dyDescent="0.35"/>
    <row r="1755" ht="14.25" customHeight="1" x14ac:dyDescent="0.35"/>
    <row r="1756" ht="14.25" customHeight="1" x14ac:dyDescent="0.35"/>
    <row r="1757" ht="14.25" customHeight="1" x14ac:dyDescent="0.35"/>
    <row r="1758" ht="14.25" customHeight="1" x14ac:dyDescent="0.35"/>
    <row r="1759" ht="14.25" customHeight="1" x14ac:dyDescent="0.35"/>
    <row r="1760" ht="14.25" customHeight="1" x14ac:dyDescent="0.35"/>
    <row r="1761" ht="14.25" customHeight="1" x14ac:dyDescent="0.35"/>
    <row r="1762" ht="14.25" customHeight="1" x14ac:dyDescent="0.35"/>
    <row r="1763" ht="14.25" customHeight="1" x14ac:dyDescent="0.35"/>
    <row r="1764" ht="14.25" customHeight="1" x14ac:dyDescent="0.35"/>
    <row r="1765" ht="14.25" customHeight="1" x14ac:dyDescent="0.35"/>
    <row r="1766" ht="14.25" customHeight="1" x14ac:dyDescent="0.35"/>
    <row r="1767" ht="14.25" customHeight="1" x14ac:dyDescent="0.35"/>
    <row r="1768" ht="14.25" customHeight="1" x14ac:dyDescent="0.35"/>
    <row r="1769" ht="14.25" customHeight="1" x14ac:dyDescent="0.35"/>
    <row r="1770" ht="14.25" customHeight="1" x14ac:dyDescent="0.35"/>
    <row r="1771" ht="14.25" customHeight="1" x14ac:dyDescent="0.35"/>
    <row r="1772" ht="14.25" customHeight="1" x14ac:dyDescent="0.35"/>
    <row r="1773" ht="14.25" customHeight="1" x14ac:dyDescent="0.35"/>
    <row r="1774" ht="14.25" customHeight="1" x14ac:dyDescent="0.35"/>
    <row r="1775" ht="14.25" customHeight="1" x14ac:dyDescent="0.35"/>
    <row r="1776" ht="14.25" customHeight="1" x14ac:dyDescent="0.35"/>
    <row r="1777" ht="14.25" customHeight="1" x14ac:dyDescent="0.35"/>
    <row r="1778" ht="14.25" customHeight="1" x14ac:dyDescent="0.35"/>
    <row r="1779" ht="14.25" customHeight="1" x14ac:dyDescent="0.35"/>
    <row r="1780" ht="14.25" customHeight="1" x14ac:dyDescent="0.35"/>
    <row r="1781" ht="14.25" customHeight="1" x14ac:dyDescent="0.35"/>
    <row r="1782" ht="14.25" customHeight="1" x14ac:dyDescent="0.35"/>
    <row r="1783" ht="14.25" customHeight="1" x14ac:dyDescent="0.35"/>
    <row r="1784" ht="14.25" customHeight="1" x14ac:dyDescent="0.35"/>
    <row r="1785" ht="14.25" customHeight="1" x14ac:dyDescent="0.35"/>
    <row r="1786" ht="14.25" customHeight="1" x14ac:dyDescent="0.35"/>
    <row r="1787" ht="14.25" customHeight="1" x14ac:dyDescent="0.35"/>
    <row r="1788" ht="14.25" customHeight="1" x14ac:dyDescent="0.35"/>
    <row r="1789" ht="14.25" customHeight="1" x14ac:dyDescent="0.35"/>
    <row r="1790" ht="14.25" customHeight="1" x14ac:dyDescent="0.35"/>
    <row r="1791" ht="14.25" customHeight="1" x14ac:dyDescent="0.35"/>
    <row r="1792" ht="14.25" customHeight="1" x14ac:dyDescent="0.35"/>
    <row r="1793" ht="14.25" customHeight="1" x14ac:dyDescent="0.35"/>
    <row r="1794" ht="14.25" customHeight="1" x14ac:dyDescent="0.35"/>
    <row r="1795" ht="14.25" customHeight="1" x14ac:dyDescent="0.35"/>
    <row r="1796" ht="14.25" customHeight="1" x14ac:dyDescent="0.35"/>
    <row r="1797" ht="14.25" customHeight="1" x14ac:dyDescent="0.35"/>
    <row r="1798" ht="14.25" customHeight="1" x14ac:dyDescent="0.35"/>
    <row r="1799" ht="14.25" customHeight="1" x14ac:dyDescent="0.35"/>
    <row r="1800" ht="14.25" customHeight="1" x14ac:dyDescent="0.35"/>
    <row r="1801" ht="14.25" customHeight="1" x14ac:dyDescent="0.35"/>
    <row r="1802" ht="14.25" customHeight="1" x14ac:dyDescent="0.35"/>
    <row r="1803" ht="14.25" customHeight="1" x14ac:dyDescent="0.35"/>
    <row r="1804" ht="14.25" customHeight="1" x14ac:dyDescent="0.35"/>
    <row r="1805" ht="14.25" customHeight="1" x14ac:dyDescent="0.35"/>
    <row r="1806" ht="14.25" customHeight="1" x14ac:dyDescent="0.35"/>
    <row r="1807" ht="14.25" customHeight="1" x14ac:dyDescent="0.35"/>
    <row r="1808" ht="14.25" customHeight="1" x14ac:dyDescent="0.35"/>
    <row r="1809" ht="14.25" customHeight="1" x14ac:dyDescent="0.35"/>
    <row r="1810" ht="14.25" customHeight="1" x14ac:dyDescent="0.35"/>
    <row r="1811" ht="14.25" customHeight="1" x14ac:dyDescent="0.35"/>
    <row r="1812" ht="14.25" customHeight="1" x14ac:dyDescent="0.35"/>
    <row r="1813" ht="14.25" customHeight="1" x14ac:dyDescent="0.35"/>
    <row r="1814" ht="14.25" customHeight="1" x14ac:dyDescent="0.35"/>
    <row r="1815" ht="14.25" customHeight="1" x14ac:dyDescent="0.35"/>
    <row r="1816" ht="14.25" customHeight="1" x14ac:dyDescent="0.35"/>
    <row r="1817" ht="14.25" customHeight="1" x14ac:dyDescent="0.35"/>
    <row r="1818" ht="14.25" customHeight="1" x14ac:dyDescent="0.35"/>
    <row r="1819" ht="14.25" customHeight="1" x14ac:dyDescent="0.35"/>
    <row r="1820" ht="14.25" customHeight="1" x14ac:dyDescent="0.35"/>
    <row r="1821" ht="14.25" customHeight="1" x14ac:dyDescent="0.35"/>
    <row r="1822" ht="14.25" customHeight="1" x14ac:dyDescent="0.35"/>
    <row r="1823" ht="14.25" customHeight="1" x14ac:dyDescent="0.35"/>
    <row r="1824" ht="14.25" customHeight="1" x14ac:dyDescent="0.35"/>
    <row r="1825" ht="14.25" customHeight="1" x14ac:dyDescent="0.35"/>
    <row r="1826" ht="14.25" customHeight="1" x14ac:dyDescent="0.35"/>
    <row r="1827" ht="14.25" customHeight="1" x14ac:dyDescent="0.35"/>
    <row r="1828" ht="14.25" customHeight="1" x14ac:dyDescent="0.35"/>
    <row r="1829" ht="14.25" customHeight="1" x14ac:dyDescent="0.35"/>
    <row r="1830" ht="14.25" customHeight="1" x14ac:dyDescent="0.35"/>
    <row r="1831" ht="14.25" customHeight="1" x14ac:dyDescent="0.35"/>
    <row r="1832" ht="14.25" customHeight="1" x14ac:dyDescent="0.35"/>
    <row r="1833" ht="14.25" customHeight="1" x14ac:dyDescent="0.35"/>
    <row r="1834" ht="14.25" customHeight="1" x14ac:dyDescent="0.35"/>
    <row r="1835" ht="14.25" customHeight="1" x14ac:dyDescent="0.35"/>
    <row r="1836" ht="14.25" customHeight="1" x14ac:dyDescent="0.35"/>
    <row r="1837" ht="14.25" customHeight="1" x14ac:dyDescent="0.35"/>
    <row r="1838" ht="14.25" customHeight="1" x14ac:dyDescent="0.35"/>
    <row r="1839" ht="14.25" customHeight="1" x14ac:dyDescent="0.35"/>
    <row r="1840" ht="14.25" customHeight="1" x14ac:dyDescent="0.35"/>
    <row r="1841" ht="14.25" customHeight="1" x14ac:dyDescent="0.35"/>
    <row r="1842" ht="14.25" customHeight="1" x14ac:dyDescent="0.35"/>
    <row r="1843" ht="14.25" customHeight="1" x14ac:dyDescent="0.35"/>
    <row r="1844" ht="14.25" customHeight="1" x14ac:dyDescent="0.35"/>
    <row r="1845" ht="14.25" customHeight="1" x14ac:dyDescent="0.35"/>
    <row r="1846" ht="14.25" customHeight="1" x14ac:dyDescent="0.35"/>
    <row r="1847" ht="14.25" customHeight="1" x14ac:dyDescent="0.35"/>
    <row r="1848" ht="14.25" customHeight="1" x14ac:dyDescent="0.35"/>
    <row r="1849" ht="14.25" customHeight="1" x14ac:dyDescent="0.35"/>
    <row r="1850" ht="14.25" customHeight="1" x14ac:dyDescent="0.35"/>
    <row r="1851" ht="14.25" customHeight="1" x14ac:dyDescent="0.35"/>
    <row r="1852" ht="14.25" customHeight="1" x14ac:dyDescent="0.35"/>
    <row r="1853" ht="14.25" customHeight="1" x14ac:dyDescent="0.35"/>
    <row r="1854" ht="14.25" customHeight="1" x14ac:dyDescent="0.35"/>
    <row r="1855" ht="14.25" customHeight="1" x14ac:dyDescent="0.35"/>
    <row r="1856" ht="14.25" customHeight="1" x14ac:dyDescent="0.35"/>
    <row r="1857" ht="14.25" customHeight="1" x14ac:dyDescent="0.35"/>
    <row r="1858" ht="14.25" customHeight="1" x14ac:dyDescent="0.35"/>
    <row r="1859" ht="14.25" customHeight="1" x14ac:dyDescent="0.35"/>
    <row r="1860" ht="14.25" customHeight="1" x14ac:dyDescent="0.35"/>
    <row r="1861" ht="14.25" customHeight="1" x14ac:dyDescent="0.35"/>
    <row r="1862" ht="14.25" customHeight="1" x14ac:dyDescent="0.35"/>
    <row r="1863" ht="14.25" customHeight="1" x14ac:dyDescent="0.35"/>
    <row r="1864" ht="14.25" customHeight="1" x14ac:dyDescent="0.35"/>
    <row r="1865" ht="14.25" customHeight="1" x14ac:dyDescent="0.35"/>
    <row r="1866" ht="14.25" customHeight="1" x14ac:dyDescent="0.35"/>
    <row r="1867" ht="14.25" customHeight="1" x14ac:dyDescent="0.35"/>
    <row r="1868" ht="14.25" customHeight="1" x14ac:dyDescent="0.35"/>
    <row r="1869" ht="14.25" customHeight="1" x14ac:dyDescent="0.35"/>
    <row r="1870" ht="14.25" customHeight="1" x14ac:dyDescent="0.35"/>
    <row r="1871" ht="14.25" customHeight="1" x14ac:dyDescent="0.35"/>
    <row r="1872" ht="14.25" customHeight="1" x14ac:dyDescent="0.35"/>
    <row r="1873" ht="14.25" customHeight="1" x14ac:dyDescent="0.35"/>
    <row r="1874" ht="14.25" customHeight="1" x14ac:dyDescent="0.35"/>
    <row r="1875" ht="14.25" customHeight="1" x14ac:dyDescent="0.35"/>
    <row r="1876" ht="14.25" customHeight="1" x14ac:dyDescent="0.35"/>
    <row r="1877" ht="14.25" customHeight="1" x14ac:dyDescent="0.35"/>
    <row r="1878" ht="14.25" customHeight="1" x14ac:dyDescent="0.35"/>
    <row r="1879" ht="14.25" customHeight="1" x14ac:dyDescent="0.35"/>
    <row r="1880" ht="14.25" customHeight="1" x14ac:dyDescent="0.35"/>
    <row r="1881" ht="14.25" customHeight="1" x14ac:dyDescent="0.35"/>
    <row r="1882" ht="14.25" customHeight="1" x14ac:dyDescent="0.35"/>
    <row r="1883" ht="14.25" customHeight="1" x14ac:dyDescent="0.35"/>
    <row r="1884" ht="14.25" customHeight="1" x14ac:dyDescent="0.35"/>
    <row r="1885" ht="14.25" customHeight="1" x14ac:dyDescent="0.35"/>
    <row r="1886" ht="14.25" customHeight="1" x14ac:dyDescent="0.35"/>
    <row r="1887" ht="14.25" customHeight="1" x14ac:dyDescent="0.35"/>
    <row r="1888" ht="14.25" customHeight="1" x14ac:dyDescent="0.35"/>
    <row r="1889" ht="14.25" customHeight="1" x14ac:dyDescent="0.35"/>
    <row r="1890" ht="14.25" customHeight="1" x14ac:dyDescent="0.35"/>
    <row r="1891" ht="14.25" customHeight="1" x14ac:dyDescent="0.35"/>
    <row r="1892" ht="14.25" customHeight="1" x14ac:dyDescent="0.35"/>
    <row r="1893" ht="14.25" customHeight="1" x14ac:dyDescent="0.35"/>
    <row r="1894" ht="14.25" customHeight="1" x14ac:dyDescent="0.35"/>
    <row r="1895" ht="14.25" customHeight="1" x14ac:dyDescent="0.35"/>
    <row r="1896" ht="14.25" customHeight="1" x14ac:dyDescent="0.35"/>
    <row r="1897" ht="14.25" customHeight="1" x14ac:dyDescent="0.35"/>
    <row r="1898" ht="14.25" customHeight="1" x14ac:dyDescent="0.35"/>
    <row r="1899" ht="14.25" customHeight="1" x14ac:dyDescent="0.35"/>
    <row r="1900" ht="14.25" customHeight="1" x14ac:dyDescent="0.35"/>
    <row r="1901" ht="14.25" customHeight="1" x14ac:dyDescent="0.35"/>
    <row r="1902" ht="14.25" customHeight="1" x14ac:dyDescent="0.35"/>
    <row r="1903" ht="14.25" customHeight="1" x14ac:dyDescent="0.35"/>
    <row r="1904" ht="14.25" customHeight="1" x14ac:dyDescent="0.35"/>
    <row r="1905" ht="14.25" customHeight="1" x14ac:dyDescent="0.35"/>
    <row r="1906" ht="14.25" customHeight="1" x14ac:dyDescent="0.35"/>
    <row r="1907" ht="14.25" customHeight="1" x14ac:dyDescent="0.35"/>
    <row r="1908" ht="14.25" customHeight="1" x14ac:dyDescent="0.35"/>
    <row r="1909" ht="14.25" customHeight="1" x14ac:dyDescent="0.35"/>
    <row r="1910" ht="14.25" customHeight="1" x14ac:dyDescent="0.35"/>
    <row r="1911" ht="14.25" customHeight="1" x14ac:dyDescent="0.35"/>
    <row r="1912" ht="14.25" customHeight="1" x14ac:dyDescent="0.35"/>
    <row r="1913" ht="14.25" customHeight="1" x14ac:dyDescent="0.35"/>
    <row r="1914" ht="14.25" customHeight="1" x14ac:dyDescent="0.35"/>
    <row r="1915" ht="14.25" customHeight="1" x14ac:dyDescent="0.35"/>
    <row r="1916" ht="14.25" customHeight="1" x14ac:dyDescent="0.35"/>
    <row r="1917" ht="14.25" customHeight="1" x14ac:dyDescent="0.35"/>
    <row r="1918" ht="14.25" customHeight="1" x14ac:dyDescent="0.35"/>
    <row r="1919" ht="14.25" customHeight="1" x14ac:dyDescent="0.35"/>
    <row r="1920" ht="14.25" customHeight="1" x14ac:dyDescent="0.35"/>
    <row r="1921" ht="14.25" customHeight="1" x14ac:dyDescent="0.35"/>
    <row r="1922" ht="14.25" customHeight="1" x14ac:dyDescent="0.35"/>
    <row r="1923" ht="14.25" customHeight="1" x14ac:dyDescent="0.35"/>
    <row r="1924" ht="14.25" customHeight="1" x14ac:dyDescent="0.35"/>
    <row r="1925" ht="14.25" customHeight="1" x14ac:dyDescent="0.35"/>
    <row r="1926" ht="14.25" customHeight="1" x14ac:dyDescent="0.35"/>
    <row r="1927" ht="14.25" customHeight="1" x14ac:dyDescent="0.35"/>
    <row r="1928" ht="14.25" customHeight="1" x14ac:dyDescent="0.35"/>
    <row r="1929" ht="14.25" customHeight="1" x14ac:dyDescent="0.35"/>
    <row r="1930" ht="14.25" customHeight="1" x14ac:dyDescent="0.35"/>
    <row r="1931" ht="14.25" customHeight="1" x14ac:dyDescent="0.35"/>
    <row r="1932" ht="14.25" customHeight="1" x14ac:dyDescent="0.35"/>
    <row r="1933" ht="14.25" customHeight="1" x14ac:dyDescent="0.35"/>
    <row r="1934" ht="14.25" customHeight="1" x14ac:dyDescent="0.35"/>
    <row r="1935" ht="14.25" customHeight="1" x14ac:dyDescent="0.35"/>
    <row r="1936" ht="14.25" customHeight="1" x14ac:dyDescent="0.35"/>
    <row r="1937" ht="14.25" customHeight="1" x14ac:dyDescent="0.35"/>
    <row r="1938" ht="14.25" customHeight="1" x14ac:dyDescent="0.35"/>
    <row r="1939" ht="14.25" customHeight="1" x14ac:dyDescent="0.35"/>
    <row r="1940" ht="14.25" customHeight="1" x14ac:dyDescent="0.35"/>
    <row r="1941" ht="14.25" customHeight="1" x14ac:dyDescent="0.35"/>
    <row r="1942" ht="14.25" customHeight="1" x14ac:dyDescent="0.35"/>
    <row r="1943" ht="14.25" customHeight="1" x14ac:dyDescent="0.35"/>
    <row r="1944" ht="14.25" customHeight="1" x14ac:dyDescent="0.35"/>
    <row r="1945" ht="14.25" customHeight="1" x14ac:dyDescent="0.35"/>
    <row r="1946" ht="14.25" customHeight="1" x14ac:dyDescent="0.35"/>
    <row r="1947" ht="14.25" customHeight="1" x14ac:dyDescent="0.35"/>
    <row r="1948" ht="14.25" customHeight="1" x14ac:dyDescent="0.35"/>
    <row r="1949" ht="14.25" customHeight="1" x14ac:dyDescent="0.35"/>
    <row r="1950" ht="14.25" customHeight="1" x14ac:dyDescent="0.35"/>
    <row r="1951" ht="14.25" customHeight="1" x14ac:dyDescent="0.35"/>
    <row r="1952" ht="14.25" customHeight="1" x14ac:dyDescent="0.35"/>
    <row r="1953" ht="14.25" customHeight="1" x14ac:dyDescent="0.35"/>
    <row r="1954" ht="14.25" customHeight="1" x14ac:dyDescent="0.35"/>
    <row r="1955" ht="14.25" customHeight="1" x14ac:dyDescent="0.35"/>
    <row r="1956" ht="14.25" customHeight="1" x14ac:dyDescent="0.35"/>
    <row r="1957" ht="14.25" customHeight="1" x14ac:dyDescent="0.35"/>
    <row r="1958" ht="14.25" customHeight="1" x14ac:dyDescent="0.35"/>
    <row r="1959" ht="14.25" customHeight="1" x14ac:dyDescent="0.35"/>
    <row r="1960" ht="14.25" customHeight="1" x14ac:dyDescent="0.35"/>
    <row r="1961" ht="14.25" customHeight="1" x14ac:dyDescent="0.35"/>
    <row r="1962" ht="14.25" customHeight="1" x14ac:dyDescent="0.35"/>
    <row r="1963" ht="14.25" customHeight="1" x14ac:dyDescent="0.35"/>
    <row r="1964" ht="14.25" customHeight="1" x14ac:dyDescent="0.35"/>
    <row r="1965" ht="14.25" customHeight="1" x14ac:dyDescent="0.35"/>
    <row r="1966" ht="14.25" customHeight="1" x14ac:dyDescent="0.35"/>
    <row r="1967" ht="14.25" customHeight="1" x14ac:dyDescent="0.35"/>
    <row r="1968" ht="14.25" customHeight="1" x14ac:dyDescent="0.35"/>
    <row r="1969" ht="14.25" customHeight="1" x14ac:dyDescent="0.35"/>
    <row r="1970" ht="14.25" customHeight="1" x14ac:dyDescent="0.35"/>
    <row r="1971" ht="14.25" customHeight="1" x14ac:dyDescent="0.35"/>
    <row r="1972" ht="14.25" customHeight="1" x14ac:dyDescent="0.35"/>
    <row r="1973" ht="14.25" customHeight="1" x14ac:dyDescent="0.35"/>
    <row r="1974" ht="14.25" customHeight="1" x14ac:dyDescent="0.35"/>
    <row r="1975" ht="14.25" customHeight="1" x14ac:dyDescent="0.35"/>
    <row r="1976" ht="14.25" customHeight="1" x14ac:dyDescent="0.35"/>
    <row r="1977" ht="14.25" customHeight="1" x14ac:dyDescent="0.35"/>
    <row r="1978" ht="14.25" customHeight="1" x14ac:dyDescent="0.35"/>
    <row r="1979" ht="14.25" customHeight="1" x14ac:dyDescent="0.35"/>
    <row r="1980" ht="14.25" customHeight="1" x14ac:dyDescent="0.35"/>
    <row r="1981" ht="14.25" customHeight="1" x14ac:dyDescent="0.35"/>
    <row r="1982" ht="14.25" customHeight="1" x14ac:dyDescent="0.35"/>
    <row r="1983" ht="14.25" customHeight="1" x14ac:dyDescent="0.35"/>
    <row r="1984" ht="14.25" customHeight="1" x14ac:dyDescent="0.35"/>
    <row r="1985" ht="14.25" customHeight="1" x14ac:dyDescent="0.35"/>
    <row r="1986" ht="14.25" customHeight="1" x14ac:dyDescent="0.35"/>
    <row r="1987" ht="14.25" customHeight="1" x14ac:dyDescent="0.35"/>
    <row r="1988" ht="14.25" customHeight="1" x14ac:dyDescent="0.35"/>
    <row r="1989" ht="14.25" customHeight="1" x14ac:dyDescent="0.35"/>
    <row r="1990" ht="14.25" customHeight="1" x14ac:dyDescent="0.35"/>
    <row r="1991" ht="14.25" customHeight="1" x14ac:dyDescent="0.35"/>
    <row r="1992" ht="14.25" customHeight="1" x14ac:dyDescent="0.35"/>
    <row r="1993" ht="14.25" customHeight="1" x14ac:dyDescent="0.35"/>
    <row r="1994" ht="14.25" customHeight="1" x14ac:dyDescent="0.35"/>
    <row r="1995" ht="14.25" customHeight="1" x14ac:dyDescent="0.35"/>
    <row r="1996" ht="14.25" customHeight="1" x14ac:dyDescent="0.35"/>
    <row r="1997" ht="14.25" customHeight="1" x14ac:dyDescent="0.35"/>
    <row r="1998" ht="14.25" customHeight="1" x14ac:dyDescent="0.35"/>
    <row r="1999" ht="14.25" customHeight="1" x14ac:dyDescent="0.35"/>
    <row r="2000" ht="14.25" customHeight="1" x14ac:dyDescent="0.35"/>
    <row r="2001" ht="14.25" customHeight="1" x14ac:dyDescent="0.35"/>
    <row r="2002" ht="14.25" customHeight="1" x14ac:dyDescent="0.35"/>
    <row r="2003" ht="14.25" customHeight="1" x14ac:dyDescent="0.35"/>
    <row r="2004" ht="14.25" customHeight="1" x14ac:dyDescent="0.35"/>
    <row r="2005" ht="14.25" customHeight="1" x14ac:dyDescent="0.35"/>
    <row r="2006" ht="14.25" customHeight="1" x14ac:dyDescent="0.35"/>
    <row r="2007" ht="14.25" customHeight="1" x14ac:dyDescent="0.35"/>
    <row r="2008" ht="14.25" customHeight="1" x14ac:dyDescent="0.35"/>
    <row r="2009" ht="14.25" customHeight="1" x14ac:dyDescent="0.35"/>
    <row r="2010" ht="14.25" customHeight="1" x14ac:dyDescent="0.35"/>
    <row r="2011" ht="14.25" customHeight="1" x14ac:dyDescent="0.35"/>
    <row r="2012" ht="14.25" customHeight="1" x14ac:dyDescent="0.35"/>
    <row r="2013" ht="14.25" customHeight="1" x14ac:dyDescent="0.35"/>
    <row r="2014" ht="14.25" customHeight="1" x14ac:dyDescent="0.35"/>
    <row r="2015" ht="14.25" customHeight="1" x14ac:dyDescent="0.35"/>
    <row r="2016" ht="14.25" customHeight="1" x14ac:dyDescent="0.35"/>
    <row r="2017" ht="14.25" customHeight="1" x14ac:dyDescent="0.35"/>
    <row r="2018" ht="14.25" customHeight="1" x14ac:dyDescent="0.35"/>
    <row r="2019" ht="14.25" customHeight="1" x14ac:dyDescent="0.35"/>
    <row r="2020" ht="14.25" customHeight="1" x14ac:dyDescent="0.35"/>
    <row r="2021" ht="14.25" customHeight="1" x14ac:dyDescent="0.35"/>
    <row r="2022" ht="14.25" customHeight="1" x14ac:dyDescent="0.35"/>
    <row r="2023" ht="14.25" customHeight="1" x14ac:dyDescent="0.35"/>
    <row r="2024" ht="14.25" customHeight="1" x14ac:dyDescent="0.35"/>
    <row r="2025" ht="14.25" customHeight="1" x14ac:dyDescent="0.35"/>
    <row r="2026" ht="14.25" customHeight="1" x14ac:dyDescent="0.35"/>
    <row r="2027" ht="14.25" customHeight="1" x14ac:dyDescent="0.35"/>
    <row r="2028" ht="14.25" customHeight="1" x14ac:dyDescent="0.35"/>
    <row r="2029" ht="14.25" customHeight="1" x14ac:dyDescent="0.35"/>
    <row r="2030" ht="14.25" customHeight="1" x14ac:dyDescent="0.35"/>
    <row r="2031" ht="14.25" customHeight="1" x14ac:dyDescent="0.35"/>
    <row r="2032" ht="14.25" customHeight="1" x14ac:dyDescent="0.35"/>
    <row r="2033" ht="14.25" customHeight="1" x14ac:dyDescent="0.35"/>
    <row r="2034" ht="14.25" customHeight="1" x14ac:dyDescent="0.35"/>
    <row r="2035" ht="14.25" customHeight="1" x14ac:dyDescent="0.35"/>
    <row r="2036" ht="14.25" customHeight="1" x14ac:dyDescent="0.35"/>
    <row r="2037" ht="14.25" customHeight="1" x14ac:dyDescent="0.35"/>
    <row r="2038" ht="14.25" customHeight="1" x14ac:dyDescent="0.35"/>
    <row r="2039" ht="14.25" customHeight="1" x14ac:dyDescent="0.35"/>
    <row r="2040" ht="14.25" customHeight="1" x14ac:dyDescent="0.35"/>
    <row r="2041" ht="14.25" customHeight="1" x14ac:dyDescent="0.35"/>
    <row r="2042" ht="14.25" customHeight="1" x14ac:dyDescent="0.35"/>
    <row r="2043" ht="14.25" customHeight="1" x14ac:dyDescent="0.35"/>
    <row r="2044" ht="14.25" customHeight="1" x14ac:dyDescent="0.35"/>
    <row r="2045" ht="14.25" customHeight="1" x14ac:dyDescent="0.35"/>
    <row r="2046" ht="14.25" customHeight="1" x14ac:dyDescent="0.35"/>
    <row r="2047" ht="14.25" customHeight="1" x14ac:dyDescent="0.35"/>
    <row r="2048" ht="14.25" customHeight="1" x14ac:dyDescent="0.35"/>
    <row r="2049" ht="14.25" customHeight="1" x14ac:dyDescent="0.35"/>
    <row r="2050" ht="14.25" customHeight="1" x14ac:dyDescent="0.35"/>
    <row r="2051" ht="14.25" customHeight="1" x14ac:dyDescent="0.35"/>
    <row r="2052" ht="14.25" customHeight="1" x14ac:dyDescent="0.35"/>
    <row r="2053" ht="14.25" customHeight="1" x14ac:dyDescent="0.35"/>
    <row r="2054" ht="14.25" customHeight="1" x14ac:dyDescent="0.35"/>
    <row r="2055" ht="14.25" customHeight="1" x14ac:dyDescent="0.35"/>
    <row r="2056" ht="14.25" customHeight="1" x14ac:dyDescent="0.35"/>
    <row r="2057" ht="14.25" customHeight="1" x14ac:dyDescent="0.35"/>
    <row r="2058" ht="14.25" customHeight="1" x14ac:dyDescent="0.35"/>
    <row r="2059" ht="14.25" customHeight="1" x14ac:dyDescent="0.35"/>
    <row r="2060" ht="14.25" customHeight="1" x14ac:dyDescent="0.35"/>
    <row r="2061" ht="14.25" customHeight="1" x14ac:dyDescent="0.35"/>
    <row r="2062" ht="14.25" customHeight="1" x14ac:dyDescent="0.35"/>
    <row r="2063" ht="14.25" customHeight="1" x14ac:dyDescent="0.35"/>
    <row r="2064" ht="14.25" customHeight="1" x14ac:dyDescent="0.35"/>
    <row r="2065" ht="14.25" customHeight="1" x14ac:dyDescent="0.35"/>
    <row r="2066" ht="14.25" customHeight="1" x14ac:dyDescent="0.35"/>
    <row r="2067" ht="14.25" customHeight="1" x14ac:dyDescent="0.35"/>
    <row r="2068" ht="14.25" customHeight="1" x14ac:dyDescent="0.35"/>
    <row r="2069" ht="14.25" customHeight="1" x14ac:dyDescent="0.35"/>
    <row r="2070" ht="14.25" customHeight="1" x14ac:dyDescent="0.35"/>
    <row r="2071" ht="14.25" customHeight="1" x14ac:dyDescent="0.35"/>
    <row r="2072" ht="14.25" customHeight="1" x14ac:dyDescent="0.35"/>
    <row r="2073" ht="14.25" customHeight="1" x14ac:dyDescent="0.35"/>
    <row r="2074" ht="14.25" customHeight="1" x14ac:dyDescent="0.35"/>
    <row r="2075" ht="14.25" customHeight="1" x14ac:dyDescent="0.35"/>
    <row r="2076" ht="14.25" customHeight="1" x14ac:dyDescent="0.35"/>
    <row r="2077" ht="14.25" customHeight="1" x14ac:dyDescent="0.35"/>
    <row r="2078" ht="14.25" customHeight="1" x14ac:dyDescent="0.35"/>
    <row r="2079" ht="14.25" customHeight="1" x14ac:dyDescent="0.35"/>
    <row r="2080" ht="14.25" customHeight="1" x14ac:dyDescent="0.35"/>
    <row r="2081" ht="14.25" customHeight="1" x14ac:dyDescent="0.35"/>
    <row r="2082" ht="14.25" customHeight="1" x14ac:dyDescent="0.35"/>
    <row r="2083" ht="14.25" customHeight="1" x14ac:dyDescent="0.35"/>
    <row r="2084" ht="14.25" customHeight="1" x14ac:dyDescent="0.35"/>
    <row r="2085" ht="14.25" customHeight="1" x14ac:dyDescent="0.35"/>
    <row r="2086" ht="14.25" customHeight="1" x14ac:dyDescent="0.35"/>
    <row r="2087" ht="14.25" customHeight="1" x14ac:dyDescent="0.35"/>
    <row r="2088" ht="14.25" customHeight="1" x14ac:dyDescent="0.35"/>
    <row r="2089" ht="14.25" customHeight="1" x14ac:dyDescent="0.35"/>
    <row r="2090" ht="14.25" customHeight="1" x14ac:dyDescent="0.35"/>
    <row r="2091" ht="14.25" customHeight="1" x14ac:dyDescent="0.35"/>
    <row r="2092" ht="14.25" customHeight="1" x14ac:dyDescent="0.35"/>
    <row r="2093" ht="14.25" customHeight="1" x14ac:dyDescent="0.35"/>
    <row r="2094" ht="14.25" customHeight="1" x14ac:dyDescent="0.35"/>
    <row r="2095" ht="14.25" customHeight="1" x14ac:dyDescent="0.35"/>
    <row r="2096" ht="14.25" customHeight="1" x14ac:dyDescent="0.35"/>
    <row r="2097" ht="14.25" customHeight="1" x14ac:dyDescent="0.35"/>
    <row r="2098" ht="14.25" customHeight="1" x14ac:dyDescent="0.35"/>
    <row r="2099" ht="14.25" customHeight="1" x14ac:dyDescent="0.35"/>
    <row r="2100" ht="14.25" customHeight="1" x14ac:dyDescent="0.35"/>
    <row r="2101" ht="14.25" customHeight="1" x14ac:dyDescent="0.35"/>
    <row r="2102" ht="14.25" customHeight="1" x14ac:dyDescent="0.35"/>
    <row r="2103" ht="14.25" customHeight="1" x14ac:dyDescent="0.35"/>
    <row r="2104" ht="14.25" customHeight="1" x14ac:dyDescent="0.35"/>
    <row r="2105" ht="14.25" customHeight="1" x14ac:dyDescent="0.35"/>
    <row r="2106" ht="14.25" customHeight="1" x14ac:dyDescent="0.35"/>
    <row r="2107" ht="14.25" customHeight="1" x14ac:dyDescent="0.35"/>
    <row r="2108" ht="14.25" customHeight="1" x14ac:dyDescent="0.35"/>
    <row r="2109" ht="14.25" customHeight="1" x14ac:dyDescent="0.35"/>
    <row r="2110" ht="14.25" customHeight="1" x14ac:dyDescent="0.35"/>
    <row r="2111" ht="14.25" customHeight="1" x14ac:dyDescent="0.35"/>
    <row r="2112" ht="14.25" customHeight="1" x14ac:dyDescent="0.35"/>
    <row r="2113" ht="14.25" customHeight="1" x14ac:dyDescent="0.35"/>
    <row r="2114" ht="14.25" customHeight="1" x14ac:dyDescent="0.35"/>
    <row r="2115" ht="14.25" customHeight="1" x14ac:dyDescent="0.35"/>
    <row r="2116" ht="14.25" customHeight="1" x14ac:dyDescent="0.35"/>
    <row r="2117" ht="14.25" customHeight="1" x14ac:dyDescent="0.35"/>
    <row r="2118" ht="14.25" customHeight="1" x14ac:dyDescent="0.35"/>
    <row r="2119" ht="14.25" customHeight="1" x14ac:dyDescent="0.35"/>
    <row r="2120" ht="14.25" customHeight="1" x14ac:dyDescent="0.35"/>
    <row r="2121" ht="14.25" customHeight="1" x14ac:dyDescent="0.35"/>
    <row r="2122" ht="14.25" customHeight="1" x14ac:dyDescent="0.35"/>
    <row r="2123" ht="14.25" customHeight="1" x14ac:dyDescent="0.35"/>
    <row r="2124" ht="14.25" customHeight="1" x14ac:dyDescent="0.35"/>
    <row r="2125" ht="14.25" customHeight="1" x14ac:dyDescent="0.35"/>
    <row r="2126" ht="14.25" customHeight="1" x14ac:dyDescent="0.35"/>
    <row r="2127" ht="14.25" customHeight="1" x14ac:dyDescent="0.35"/>
    <row r="2128" ht="14.25" customHeight="1" x14ac:dyDescent="0.35"/>
    <row r="2129" ht="14.25" customHeight="1" x14ac:dyDescent="0.35"/>
    <row r="2130" ht="14.25" customHeight="1" x14ac:dyDescent="0.35"/>
    <row r="2131" ht="14.25" customHeight="1" x14ac:dyDescent="0.35"/>
    <row r="2132" ht="14.25" customHeight="1" x14ac:dyDescent="0.35"/>
    <row r="2133" ht="14.25" customHeight="1" x14ac:dyDescent="0.35"/>
    <row r="2134" ht="14.25" customHeight="1" x14ac:dyDescent="0.35"/>
    <row r="2135" ht="14.25" customHeight="1" x14ac:dyDescent="0.35"/>
    <row r="2136" ht="14.25" customHeight="1" x14ac:dyDescent="0.35"/>
    <row r="2137" ht="14.25" customHeight="1" x14ac:dyDescent="0.35"/>
    <row r="2138" ht="14.25" customHeight="1" x14ac:dyDescent="0.35"/>
    <row r="2139" ht="14.25" customHeight="1" x14ac:dyDescent="0.35"/>
    <row r="2140" ht="14.25" customHeight="1" x14ac:dyDescent="0.35"/>
    <row r="2141" ht="14.25" customHeight="1" x14ac:dyDescent="0.35"/>
    <row r="2142" ht="14.25" customHeight="1" x14ac:dyDescent="0.35"/>
    <row r="2143" ht="14.25" customHeight="1" x14ac:dyDescent="0.35"/>
    <row r="2144" ht="14.25" customHeight="1" x14ac:dyDescent="0.35"/>
    <row r="2145" ht="14.25" customHeight="1" x14ac:dyDescent="0.35"/>
    <row r="2146" ht="14.25" customHeight="1" x14ac:dyDescent="0.35"/>
    <row r="2147" ht="14.25" customHeight="1" x14ac:dyDescent="0.35"/>
    <row r="2148" ht="14.25" customHeight="1" x14ac:dyDescent="0.35"/>
    <row r="2149" ht="14.25" customHeight="1" x14ac:dyDescent="0.35"/>
    <row r="2150" ht="14.25" customHeight="1" x14ac:dyDescent="0.35"/>
    <row r="2151" ht="14.25" customHeight="1" x14ac:dyDescent="0.35"/>
    <row r="2152" ht="14.25" customHeight="1" x14ac:dyDescent="0.35"/>
    <row r="2153" ht="14.25" customHeight="1" x14ac:dyDescent="0.35"/>
    <row r="2154" ht="14.25" customHeight="1" x14ac:dyDescent="0.35"/>
    <row r="2155" ht="14.25" customHeight="1" x14ac:dyDescent="0.35"/>
    <row r="2156" ht="14.25" customHeight="1" x14ac:dyDescent="0.35"/>
    <row r="2157" ht="14.25" customHeight="1" x14ac:dyDescent="0.35"/>
    <row r="2158" ht="14.25" customHeight="1" x14ac:dyDescent="0.35"/>
    <row r="2159" ht="14.25" customHeight="1" x14ac:dyDescent="0.35"/>
    <row r="2160" ht="14.25" customHeight="1" x14ac:dyDescent="0.35"/>
    <row r="2161" ht="14.25" customHeight="1" x14ac:dyDescent="0.35"/>
    <row r="2162" ht="14.25" customHeight="1" x14ac:dyDescent="0.35"/>
    <row r="2163" ht="14.25" customHeight="1" x14ac:dyDescent="0.35"/>
    <row r="2164" ht="14.25" customHeight="1" x14ac:dyDescent="0.35"/>
    <row r="2165" ht="14.25" customHeight="1" x14ac:dyDescent="0.35"/>
    <row r="2166" ht="14.25" customHeight="1" x14ac:dyDescent="0.35"/>
    <row r="2167" ht="14.25" customHeight="1" x14ac:dyDescent="0.35"/>
    <row r="2168" ht="14.25" customHeight="1" x14ac:dyDescent="0.35"/>
    <row r="2169" ht="14.25" customHeight="1" x14ac:dyDescent="0.35"/>
    <row r="2170" ht="14.25" customHeight="1" x14ac:dyDescent="0.35"/>
    <row r="2171" ht="14.25" customHeight="1" x14ac:dyDescent="0.35"/>
    <row r="2172" ht="14.25" customHeight="1" x14ac:dyDescent="0.35"/>
    <row r="2173" ht="14.25" customHeight="1" x14ac:dyDescent="0.35"/>
    <row r="2174" ht="14.25" customHeight="1" x14ac:dyDescent="0.35"/>
    <row r="2175" ht="14.25" customHeight="1" x14ac:dyDescent="0.35"/>
    <row r="2176" ht="14.25" customHeight="1" x14ac:dyDescent="0.35"/>
    <row r="2177" ht="14.25" customHeight="1" x14ac:dyDescent="0.35"/>
    <row r="2178" ht="14.25" customHeight="1" x14ac:dyDescent="0.35"/>
    <row r="2179" ht="14.25" customHeight="1" x14ac:dyDescent="0.35"/>
    <row r="2180" ht="14.25" customHeight="1" x14ac:dyDescent="0.35"/>
    <row r="2181" ht="14.25" customHeight="1" x14ac:dyDescent="0.35"/>
    <row r="2182" ht="14.25" customHeight="1" x14ac:dyDescent="0.35"/>
    <row r="2183" ht="14.25" customHeight="1" x14ac:dyDescent="0.35"/>
    <row r="2184" ht="14.25" customHeight="1" x14ac:dyDescent="0.35"/>
    <row r="2185" ht="14.25" customHeight="1" x14ac:dyDescent="0.35"/>
    <row r="2186" ht="14.25" customHeight="1" x14ac:dyDescent="0.35"/>
    <row r="2187" ht="14.25" customHeight="1" x14ac:dyDescent="0.35"/>
    <row r="2188" ht="14.25" customHeight="1" x14ac:dyDescent="0.35"/>
    <row r="2189" ht="14.25" customHeight="1" x14ac:dyDescent="0.35"/>
    <row r="2190" ht="14.25" customHeight="1" x14ac:dyDescent="0.35"/>
    <row r="2191" ht="14.25" customHeight="1" x14ac:dyDescent="0.35"/>
    <row r="2192" ht="14.25" customHeight="1" x14ac:dyDescent="0.35"/>
    <row r="2193" ht="14.25" customHeight="1" x14ac:dyDescent="0.35"/>
    <row r="2194" ht="14.25" customHeight="1" x14ac:dyDescent="0.35"/>
    <row r="2195" ht="14.25" customHeight="1" x14ac:dyDescent="0.35"/>
    <row r="2196" ht="14.25" customHeight="1" x14ac:dyDescent="0.35"/>
    <row r="2197" ht="14.25" customHeight="1" x14ac:dyDescent="0.35"/>
    <row r="2198" ht="14.25" customHeight="1" x14ac:dyDescent="0.35"/>
    <row r="2199" ht="14.25" customHeight="1" x14ac:dyDescent="0.35"/>
    <row r="2200" ht="14.25" customHeight="1" x14ac:dyDescent="0.35"/>
    <row r="2201" ht="14.25" customHeight="1" x14ac:dyDescent="0.35"/>
    <row r="2202" ht="14.25" customHeight="1" x14ac:dyDescent="0.35"/>
    <row r="2203" ht="14.25" customHeight="1" x14ac:dyDescent="0.35"/>
    <row r="2204" ht="14.25" customHeight="1" x14ac:dyDescent="0.35"/>
    <row r="2205" ht="14.25" customHeight="1" x14ac:dyDescent="0.35"/>
    <row r="2206" ht="14.25" customHeight="1" x14ac:dyDescent="0.35"/>
    <row r="2207" ht="14.25" customHeight="1" x14ac:dyDescent="0.35"/>
    <row r="2208" ht="14.25" customHeight="1" x14ac:dyDescent="0.35"/>
    <row r="2209" ht="14.25" customHeight="1" x14ac:dyDescent="0.35"/>
    <row r="2210" ht="14.25" customHeight="1" x14ac:dyDescent="0.35"/>
    <row r="2211" ht="14.25" customHeight="1" x14ac:dyDescent="0.35"/>
    <row r="2212" ht="14.25" customHeight="1" x14ac:dyDescent="0.35"/>
    <row r="2213" ht="14.25" customHeight="1" x14ac:dyDescent="0.35"/>
    <row r="2214" ht="14.25" customHeight="1" x14ac:dyDescent="0.35"/>
    <row r="2215" ht="14.25" customHeight="1" x14ac:dyDescent="0.35"/>
    <row r="2216" ht="14.25" customHeight="1" x14ac:dyDescent="0.35"/>
    <row r="2217" ht="14.25" customHeight="1" x14ac:dyDescent="0.35"/>
    <row r="2218" ht="14.25" customHeight="1" x14ac:dyDescent="0.35"/>
    <row r="2219" ht="14.25" customHeight="1" x14ac:dyDescent="0.35"/>
    <row r="2220" ht="14.25" customHeight="1" x14ac:dyDescent="0.35"/>
    <row r="2221" ht="14.25" customHeight="1" x14ac:dyDescent="0.35"/>
    <row r="2222" ht="14.25" customHeight="1" x14ac:dyDescent="0.35"/>
    <row r="2223" ht="14.25" customHeight="1" x14ac:dyDescent="0.35"/>
    <row r="2224" ht="14.25" customHeight="1" x14ac:dyDescent="0.35"/>
    <row r="2225" ht="14.25" customHeight="1" x14ac:dyDescent="0.35"/>
    <row r="2226" ht="14.25" customHeight="1" x14ac:dyDescent="0.35"/>
    <row r="2227" ht="14.25" customHeight="1" x14ac:dyDescent="0.35"/>
    <row r="2228" ht="14.25" customHeight="1" x14ac:dyDescent="0.35"/>
    <row r="2229" ht="14.25" customHeight="1" x14ac:dyDescent="0.35"/>
    <row r="2230" ht="14.25" customHeight="1" x14ac:dyDescent="0.35"/>
    <row r="2231" ht="14.25" customHeight="1" x14ac:dyDescent="0.35"/>
    <row r="2232" ht="14.25" customHeight="1" x14ac:dyDescent="0.35"/>
    <row r="2233" ht="14.25" customHeight="1" x14ac:dyDescent="0.35"/>
    <row r="2234" ht="14.25" customHeight="1" x14ac:dyDescent="0.35"/>
    <row r="2235" ht="14.25" customHeight="1" x14ac:dyDescent="0.35"/>
    <row r="2236" ht="14.25" customHeight="1" x14ac:dyDescent="0.35"/>
    <row r="2237" ht="14.25" customHeight="1" x14ac:dyDescent="0.35"/>
    <row r="2238" ht="14.25" customHeight="1" x14ac:dyDescent="0.35"/>
    <row r="2239" ht="14.25" customHeight="1" x14ac:dyDescent="0.35"/>
    <row r="2240" ht="14.25" customHeight="1" x14ac:dyDescent="0.35"/>
    <row r="2241" ht="14.25" customHeight="1" x14ac:dyDescent="0.35"/>
    <row r="2242" ht="14.25" customHeight="1" x14ac:dyDescent="0.35"/>
    <row r="2243" ht="14.25" customHeight="1" x14ac:dyDescent="0.35"/>
    <row r="2244" ht="14.25" customHeight="1" x14ac:dyDescent="0.35"/>
    <row r="2245" ht="14.25" customHeight="1" x14ac:dyDescent="0.35"/>
    <row r="2246" ht="14.25" customHeight="1" x14ac:dyDescent="0.35"/>
    <row r="2247" ht="14.25" customHeight="1" x14ac:dyDescent="0.35"/>
    <row r="2248" ht="14.25" customHeight="1" x14ac:dyDescent="0.35"/>
    <row r="2249" ht="14.25" customHeight="1" x14ac:dyDescent="0.35"/>
    <row r="2250" ht="14.25" customHeight="1" x14ac:dyDescent="0.35"/>
    <row r="2251" ht="14.25" customHeight="1" x14ac:dyDescent="0.35"/>
    <row r="2252" ht="14.25" customHeight="1" x14ac:dyDescent="0.35"/>
    <row r="2253" ht="14.25" customHeight="1" x14ac:dyDescent="0.35"/>
    <row r="2254" ht="14.25" customHeight="1" x14ac:dyDescent="0.35"/>
    <row r="2255" ht="14.25" customHeight="1" x14ac:dyDescent="0.35"/>
    <row r="2256" ht="14.25" customHeight="1" x14ac:dyDescent="0.35"/>
    <row r="2257" ht="14.25" customHeight="1" x14ac:dyDescent="0.35"/>
    <row r="2258" ht="14.25" customHeight="1" x14ac:dyDescent="0.35"/>
    <row r="2259" ht="14.25" customHeight="1" x14ac:dyDescent="0.35"/>
    <row r="2260" ht="14.25" customHeight="1" x14ac:dyDescent="0.35"/>
    <row r="2261" ht="14.25" customHeight="1" x14ac:dyDescent="0.35"/>
    <row r="2262" ht="14.25" customHeight="1" x14ac:dyDescent="0.35"/>
    <row r="2263" ht="14.25" customHeight="1" x14ac:dyDescent="0.35"/>
    <row r="2264" ht="14.25" customHeight="1" x14ac:dyDescent="0.35"/>
    <row r="2265" ht="14.25" customHeight="1" x14ac:dyDescent="0.35"/>
    <row r="2266" ht="14.25" customHeight="1" x14ac:dyDescent="0.35"/>
    <row r="2267" ht="14.25" customHeight="1" x14ac:dyDescent="0.35"/>
    <row r="2268" ht="14.25" customHeight="1" x14ac:dyDescent="0.35"/>
    <row r="2269" ht="14.25" customHeight="1" x14ac:dyDescent="0.35"/>
    <row r="2270" ht="14.25" customHeight="1" x14ac:dyDescent="0.35"/>
    <row r="2271" ht="14.25" customHeight="1" x14ac:dyDescent="0.35"/>
    <row r="2272" ht="14.25" customHeight="1" x14ac:dyDescent="0.35"/>
    <row r="2273" ht="14.25" customHeight="1" x14ac:dyDescent="0.35"/>
    <row r="2274" ht="14.25" customHeight="1" x14ac:dyDescent="0.35"/>
    <row r="2275" ht="14.25" customHeight="1" x14ac:dyDescent="0.35"/>
    <row r="2276" ht="14.25" customHeight="1" x14ac:dyDescent="0.35"/>
    <row r="2277" ht="14.25" customHeight="1" x14ac:dyDescent="0.35"/>
    <row r="2278" ht="14.25" customHeight="1" x14ac:dyDescent="0.35"/>
    <row r="2279" ht="14.25" customHeight="1" x14ac:dyDescent="0.35"/>
    <row r="2280" ht="14.25" customHeight="1" x14ac:dyDescent="0.35"/>
    <row r="2281" ht="14.25" customHeight="1" x14ac:dyDescent="0.35"/>
    <row r="2282" ht="14.25" customHeight="1" x14ac:dyDescent="0.35"/>
    <row r="2283" ht="14.25" customHeight="1" x14ac:dyDescent="0.35"/>
    <row r="2284" ht="14.25" customHeight="1" x14ac:dyDescent="0.35"/>
    <row r="2285" ht="14.25" customHeight="1" x14ac:dyDescent="0.35"/>
    <row r="2286" ht="14.25" customHeight="1" x14ac:dyDescent="0.35"/>
    <row r="2287" ht="14.25" customHeight="1" x14ac:dyDescent="0.35"/>
    <row r="2288" ht="14.25" customHeight="1" x14ac:dyDescent="0.35"/>
    <row r="2289" ht="14.25" customHeight="1" x14ac:dyDescent="0.35"/>
    <row r="2290" ht="14.25" customHeight="1" x14ac:dyDescent="0.35"/>
    <row r="2291" ht="14.25" customHeight="1" x14ac:dyDescent="0.35"/>
    <row r="2292" ht="14.25" customHeight="1" x14ac:dyDescent="0.35"/>
    <row r="2293" ht="14.25" customHeight="1" x14ac:dyDescent="0.35"/>
    <row r="2294" ht="14.25" customHeight="1" x14ac:dyDescent="0.35"/>
    <row r="2295" ht="14.25" customHeight="1" x14ac:dyDescent="0.35"/>
    <row r="2296" ht="14.25" customHeight="1" x14ac:dyDescent="0.35"/>
    <row r="2297" ht="14.25" customHeight="1" x14ac:dyDescent="0.35"/>
    <row r="2298" ht="14.25" customHeight="1" x14ac:dyDescent="0.35"/>
    <row r="2299" ht="14.25" customHeight="1" x14ac:dyDescent="0.35"/>
    <row r="2300" ht="14.25" customHeight="1" x14ac:dyDescent="0.35"/>
    <row r="2301" ht="14.25" customHeight="1" x14ac:dyDescent="0.35"/>
    <row r="2302" ht="14.25" customHeight="1" x14ac:dyDescent="0.35"/>
    <row r="2303" ht="14.25" customHeight="1" x14ac:dyDescent="0.35"/>
    <row r="2304" ht="14.25" customHeight="1" x14ac:dyDescent="0.35"/>
    <row r="2305" ht="14.25" customHeight="1" x14ac:dyDescent="0.35"/>
    <row r="2306" ht="14.25" customHeight="1" x14ac:dyDescent="0.35"/>
    <row r="2307" ht="14.25" customHeight="1" x14ac:dyDescent="0.35"/>
    <row r="2308" ht="14.25" customHeight="1" x14ac:dyDescent="0.35"/>
    <row r="2309" ht="14.25" customHeight="1" x14ac:dyDescent="0.35"/>
    <row r="2310" ht="14.25" customHeight="1" x14ac:dyDescent="0.35"/>
    <row r="2311" ht="14.25" customHeight="1" x14ac:dyDescent="0.35"/>
    <row r="2312" ht="14.25" customHeight="1" x14ac:dyDescent="0.35"/>
    <row r="2313" ht="14.25" customHeight="1" x14ac:dyDescent="0.35"/>
    <row r="2314" ht="14.25" customHeight="1" x14ac:dyDescent="0.35"/>
    <row r="2315" ht="14.25" customHeight="1" x14ac:dyDescent="0.35"/>
    <row r="2316" ht="14.25" customHeight="1" x14ac:dyDescent="0.35"/>
    <row r="2317" ht="14.25" customHeight="1" x14ac:dyDescent="0.35"/>
    <row r="2318" ht="14.25" customHeight="1" x14ac:dyDescent="0.35"/>
    <row r="2319" ht="14.25" customHeight="1" x14ac:dyDescent="0.35"/>
    <row r="2320" ht="14.25" customHeight="1" x14ac:dyDescent="0.35"/>
    <row r="2321" ht="14.25" customHeight="1" x14ac:dyDescent="0.35"/>
    <row r="2322" ht="14.25" customHeight="1" x14ac:dyDescent="0.35"/>
    <row r="2323" ht="14.25" customHeight="1" x14ac:dyDescent="0.35"/>
    <row r="2324" ht="14.25" customHeight="1" x14ac:dyDescent="0.35"/>
    <row r="2325" ht="14.25" customHeight="1" x14ac:dyDescent="0.35"/>
    <row r="2326" ht="14.25" customHeight="1" x14ac:dyDescent="0.35"/>
    <row r="2327" ht="14.25" customHeight="1" x14ac:dyDescent="0.35"/>
    <row r="2328" ht="14.25" customHeight="1" x14ac:dyDescent="0.35"/>
    <row r="2329" ht="14.25" customHeight="1" x14ac:dyDescent="0.35"/>
    <row r="2330" ht="14.25" customHeight="1" x14ac:dyDescent="0.35"/>
    <row r="2331" ht="14.25" customHeight="1" x14ac:dyDescent="0.35"/>
    <row r="2332" ht="14.25" customHeight="1" x14ac:dyDescent="0.35"/>
    <row r="2333" ht="14.25" customHeight="1" x14ac:dyDescent="0.35"/>
    <row r="2334" ht="14.25" customHeight="1" x14ac:dyDescent="0.35"/>
    <row r="2335" ht="14.25" customHeight="1" x14ac:dyDescent="0.35"/>
    <row r="2336" ht="14.25" customHeight="1" x14ac:dyDescent="0.35"/>
    <row r="2337" ht="14.25" customHeight="1" x14ac:dyDescent="0.35"/>
    <row r="2338" ht="14.25" customHeight="1" x14ac:dyDescent="0.35"/>
    <row r="2339" ht="14.25" customHeight="1" x14ac:dyDescent="0.35"/>
    <row r="2340" ht="14.25" customHeight="1" x14ac:dyDescent="0.35"/>
    <row r="2341" ht="14.25" customHeight="1" x14ac:dyDescent="0.35"/>
    <row r="2342" ht="14.25" customHeight="1" x14ac:dyDescent="0.35"/>
    <row r="2343" ht="14.25" customHeight="1" x14ac:dyDescent="0.35"/>
    <row r="2344" ht="14.25" customHeight="1" x14ac:dyDescent="0.35"/>
    <row r="2345" ht="14.25" customHeight="1" x14ac:dyDescent="0.35"/>
    <row r="2346" ht="14.25" customHeight="1" x14ac:dyDescent="0.35"/>
    <row r="2347" ht="14.25" customHeight="1" x14ac:dyDescent="0.35"/>
    <row r="2348" ht="14.25" customHeight="1" x14ac:dyDescent="0.35"/>
    <row r="2349" ht="14.25" customHeight="1" x14ac:dyDescent="0.35"/>
    <row r="2350" ht="14.25" customHeight="1" x14ac:dyDescent="0.35"/>
    <row r="2351" ht="14.25" customHeight="1" x14ac:dyDescent="0.35"/>
    <row r="2352" ht="14.25" customHeight="1" x14ac:dyDescent="0.35"/>
    <row r="2353" ht="14.25" customHeight="1" x14ac:dyDescent="0.35"/>
    <row r="2354" ht="14.25" customHeight="1" x14ac:dyDescent="0.35"/>
    <row r="2355" ht="14.25" customHeight="1" x14ac:dyDescent="0.35"/>
    <row r="2356" ht="14.25" customHeight="1" x14ac:dyDescent="0.35"/>
    <row r="2357" ht="14.25" customHeight="1" x14ac:dyDescent="0.35"/>
    <row r="2358" ht="14.25" customHeight="1" x14ac:dyDescent="0.35"/>
    <row r="2359" ht="14.25" customHeight="1" x14ac:dyDescent="0.35"/>
    <row r="2360" ht="14.25" customHeight="1" x14ac:dyDescent="0.35"/>
    <row r="2361" ht="14.25" customHeight="1" x14ac:dyDescent="0.35"/>
    <row r="2362" ht="14.25" customHeight="1" x14ac:dyDescent="0.35"/>
    <row r="2363" ht="14.25" customHeight="1" x14ac:dyDescent="0.35"/>
    <row r="2364" ht="14.25" customHeight="1" x14ac:dyDescent="0.35"/>
    <row r="2365" ht="14.25" customHeight="1" x14ac:dyDescent="0.35"/>
    <row r="2366" ht="14.25" customHeight="1" x14ac:dyDescent="0.35"/>
    <row r="2367" ht="14.25" customHeight="1" x14ac:dyDescent="0.35"/>
    <row r="2368" ht="14.25" customHeight="1" x14ac:dyDescent="0.35"/>
    <row r="2369" ht="14.25" customHeight="1" x14ac:dyDescent="0.35"/>
    <row r="2370" ht="14.25" customHeight="1" x14ac:dyDescent="0.35"/>
    <row r="2371" ht="14.25" customHeight="1" x14ac:dyDescent="0.35"/>
    <row r="2372" ht="14.25" customHeight="1" x14ac:dyDescent="0.35"/>
    <row r="2373" ht="14.25" customHeight="1" x14ac:dyDescent="0.35"/>
    <row r="2374" ht="14.25" customHeight="1" x14ac:dyDescent="0.35"/>
    <row r="2375" ht="14.25" customHeight="1" x14ac:dyDescent="0.35"/>
    <row r="2376" ht="14.25" customHeight="1" x14ac:dyDescent="0.35"/>
    <row r="2377" ht="14.25" customHeight="1" x14ac:dyDescent="0.35"/>
    <row r="2378" ht="14.25" customHeight="1" x14ac:dyDescent="0.35"/>
    <row r="2379" ht="14.25" customHeight="1" x14ac:dyDescent="0.35"/>
    <row r="2380" ht="14.25" customHeight="1" x14ac:dyDescent="0.35"/>
    <row r="2381" ht="14.25" customHeight="1" x14ac:dyDescent="0.35"/>
    <row r="2382" ht="14.25" customHeight="1" x14ac:dyDescent="0.35"/>
    <row r="2383" ht="14.25" customHeight="1" x14ac:dyDescent="0.35"/>
    <row r="2384" ht="14.25" customHeight="1" x14ac:dyDescent="0.35"/>
    <row r="2385" ht="14.25" customHeight="1" x14ac:dyDescent="0.35"/>
    <row r="2386" ht="14.25" customHeight="1" x14ac:dyDescent="0.35"/>
    <row r="2387" ht="14.25" customHeight="1" x14ac:dyDescent="0.35"/>
    <row r="2388" ht="14.25" customHeight="1" x14ac:dyDescent="0.35"/>
    <row r="2389" ht="14.25" customHeight="1" x14ac:dyDescent="0.35"/>
    <row r="2390" ht="14.25" customHeight="1" x14ac:dyDescent="0.35"/>
    <row r="2391" ht="14.25" customHeight="1" x14ac:dyDescent="0.35"/>
    <row r="2392" ht="14.25" customHeight="1" x14ac:dyDescent="0.35"/>
    <row r="2393" ht="14.25" customHeight="1" x14ac:dyDescent="0.35"/>
    <row r="2394" ht="14.25" customHeight="1" x14ac:dyDescent="0.35"/>
    <row r="2395" ht="14.25" customHeight="1" x14ac:dyDescent="0.35"/>
    <row r="2396" ht="14.25" customHeight="1" x14ac:dyDescent="0.35"/>
    <row r="2397" ht="14.25" customHeight="1" x14ac:dyDescent="0.35"/>
    <row r="2398" ht="14.25" customHeight="1" x14ac:dyDescent="0.35"/>
    <row r="2399" ht="14.25" customHeight="1" x14ac:dyDescent="0.35"/>
    <row r="2400" ht="14.25" customHeight="1" x14ac:dyDescent="0.35"/>
    <row r="2401" ht="14.25" customHeight="1" x14ac:dyDescent="0.35"/>
    <row r="2402" ht="14.25" customHeight="1" x14ac:dyDescent="0.35"/>
    <row r="2403" ht="14.25" customHeight="1" x14ac:dyDescent="0.35"/>
    <row r="2404" ht="14.25" customHeight="1" x14ac:dyDescent="0.35"/>
    <row r="2405" ht="14.25" customHeight="1" x14ac:dyDescent="0.35"/>
    <row r="2406" ht="14.25" customHeight="1" x14ac:dyDescent="0.35"/>
    <row r="2407" ht="14.25" customHeight="1" x14ac:dyDescent="0.35"/>
    <row r="2408" ht="14.25" customHeight="1" x14ac:dyDescent="0.35"/>
    <row r="2409" ht="14.25" customHeight="1" x14ac:dyDescent="0.35"/>
    <row r="2410" ht="14.25" customHeight="1" x14ac:dyDescent="0.35"/>
    <row r="2411" ht="14.25" customHeight="1" x14ac:dyDescent="0.35"/>
    <row r="2412" ht="14.25" customHeight="1" x14ac:dyDescent="0.35"/>
    <row r="2413" ht="14.25" customHeight="1" x14ac:dyDescent="0.35"/>
    <row r="2414" ht="14.25" customHeight="1" x14ac:dyDescent="0.35"/>
    <row r="2415" ht="14.25" customHeight="1" x14ac:dyDescent="0.35"/>
    <row r="2416" ht="14.25" customHeight="1" x14ac:dyDescent="0.35"/>
    <row r="2417" ht="14.25" customHeight="1" x14ac:dyDescent="0.35"/>
    <row r="2418" ht="14.25" customHeight="1" x14ac:dyDescent="0.35"/>
    <row r="2419" ht="14.25" customHeight="1" x14ac:dyDescent="0.35"/>
    <row r="2420" ht="14.25" customHeight="1" x14ac:dyDescent="0.35"/>
    <row r="2421" ht="14.25" customHeight="1" x14ac:dyDescent="0.35"/>
    <row r="2422" ht="14.25" customHeight="1" x14ac:dyDescent="0.35"/>
    <row r="2423" ht="14.25" customHeight="1" x14ac:dyDescent="0.35"/>
    <row r="2424" ht="14.25" customHeight="1" x14ac:dyDescent="0.35"/>
    <row r="2425" ht="14.25" customHeight="1" x14ac:dyDescent="0.35"/>
    <row r="2426" ht="14.25" customHeight="1" x14ac:dyDescent="0.35"/>
    <row r="2427" ht="14.25" customHeight="1" x14ac:dyDescent="0.35"/>
    <row r="2428" ht="14.25" customHeight="1" x14ac:dyDescent="0.35"/>
    <row r="2429" ht="14.25" customHeight="1" x14ac:dyDescent="0.35"/>
    <row r="2430" ht="14.25" customHeight="1" x14ac:dyDescent="0.35"/>
    <row r="2431" ht="14.25" customHeight="1" x14ac:dyDescent="0.35"/>
    <row r="2432" ht="14.25" customHeight="1" x14ac:dyDescent="0.35"/>
    <row r="2433" ht="14.25" customHeight="1" x14ac:dyDescent="0.35"/>
    <row r="2434" ht="14.25" customHeight="1" x14ac:dyDescent="0.35"/>
    <row r="2435" ht="14.25" customHeight="1" x14ac:dyDescent="0.35"/>
    <row r="2436" ht="14.25" customHeight="1" x14ac:dyDescent="0.35"/>
    <row r="2437" ht="14.25" customHeight="1" x14ac:dyDescent="0.35"/>
    <row r="2438" ht="14.25" customHeight="1" x14ac:dyDescent="0.35"/>
    <row r="2439" ht="14.25" customHeight="1" x14ac:dyDescent="0.35"/>
    <row r="2440" ht="14.25" customHeight="1" x14ac:dyDescent="0.35"/>
    <row r="2441" ht="14.25" customHeight="1" x14ac:dyDescent="0.35"/>
    <row r="2442" ht="14.25" customHeight="1" x14ac:dyDescent="0.35"/>
    <row r="2443" ht="14.25" customHeight="1" x14ac:dyDescent="0.35"/>
    <row r="2444" ht="14.25" customHeight="1" x14ac:dyDescent="0.35"/>
    <row r="2445" ht="14.25" customHeight="1" x14ac:dyDescent="0.35"/>
    <row r="2446" ht="14.25" customHeight="1" x14ac:dyDescent="0.35"/>
    <row r="2447" ht="14.25" customHeight="1" x14ac:dyDescent="0.35"/>
    <row r="2448" ht="14.25" customHeight="1" x14ac:dyDescent="0.35"/>
    <row r="2449" ht="14.25" customHeight="1" x14ac:dyDescent="0.35"/>
    <row r="2450" ht="14.25" customHeight="1" x14ac:dyDescent="0.35"/>
    <row r="2451" ht="14.25" customHeight="1" x14ac:dyDescent="0.35"/>
    <row r="2452" ht="14.25" customHeight="1" x14ac:dyDescent="0.35"/>
    <row r="2453" ht="14.25" customHeight="1" x14ac:dyDescent="0.35"/>
    <row r="2454" ht="14.25" customHeight="1" x14ac:dyDescent="0.35"/>
    <row r="2455" ht="14.25" customHeight="1" x14ac:dyDescent="0.35"/>
    <row r="2456" ht="14.25" customHeight="1" x14ac:dyDescent="0.35"/>
    <row r="2457" ht="14.25" customHeight="1" x14ac:dyDescent="0.35"/>
    <row r="2458" ht="14.25" customHeight="1" x14ac:dyDescent="0.35"/>
    <row r="2459" ht="14.25" customHeight="1" x14ac:dyDescent="0.35"/>
    <row r="2460" ht="14.25" customHeight="1" x14ac:dyDescent="0.35"/>
    <row r="2461" ht="14.25" customHeight="1" x14ac:dyDescent="0.35"/>
    <row r="2462" ht="14.25" customHeight="1" x14ac:dyDescent="0.35"/>
    <row r="2463" ht="14.25" customHeight="1" x14ac:dyDescent="0.35"/>
    <row r="2464" ht="14.25" customHeight="1" x14ac:dyDescent="0.35"/>
    <row r="2465" ht="14.25" customHeight="1" x14ac:dyDescent="0.35"/>
    <row r="2466" ht="14.25" customHeight="1" x14ac:dyDescent="0.35"/>
    <row r="2467" ht="14.25" customHeight="1" x14ac:dyDescent="0.35"/>
    <row r="2468" ht="14.25" customHeight="1" x14ac:dyDescent="0.35"/>
    <row r="2469" ht="14.25" customHeight="1" x14ac:dyDescent="0.35"/>
    <row r="2470" ht="14.25" customHeight="1" x14ac:dyDescent="0.35"/>
    <row r="2471" ht="14.25" customHeight="1" x14ac:dyDescent="0.35"/>
    <row r="2472" ht="14.25" customHeight="1" x14ac:dyDescent="0.35"/>
    <row r="2473" ht="14.25" customHeight="1" x14ac:dyDescent="0.35"/>
    <row r="2474" ht="14.25" customHeight="1" x14ac:dyDescent="0.35"/>
    <row r="2475" ht="14.25" customHeight="1" x14ac:dyDescent="0.35"/>
    <row r="2476" ht="14.25" customHeight="1" x14ac:dyDescent="0.35"/>
    <row r="2477" ht="14.25" customHeight="1" x14ac:dyDescent="0.35"/>
    <row r="2478" ht="14.25" customHeight="1" x14ac:dyDescent="0.35"/>
    <row r="2479" ht="14.25" customHeight="1" x14ac:dyDescent="0.35"/>
    <row r="2480" ht="14.25" customHeight="1" x14ac:dyDescent="0.35"/>
    <row r="2481" ht="14.25" customHeight="1" x14ac:dyDescent="0.35"/>
    <row r="2482" ht="14.25" customHeight="1" x14ac:dyDescent="0.35"/>
    <row r="2483" ht="14.25" customHeight="1" x14ac:dyDescent="0.35"/>
    <row r="2484" ht="14.25" customHeight="1" x14ac:dyDescent="0.35"/>
    <row r="2485" ht="14.25" customHeight="1" x14ac:dyDescent="0.35"/>
    <row r="2486" ht="14.25" customHeight="1" x14ac:dyDescent="0.35"/>
    <row r="2487" ht="14.25" customHeight="1" x14ac:dyDescent="0.35"/>
    <row r="2488" ht="14.25" customHeight="1" x14ac:dyDescent="0.35"/>
    <row r="2489" ht="14.25" customHeight="1" x14ac:dyDescent="0.35"/>
    <row r="2490" ht="14.25" customHeight="1" x14ac:dyDescent="0.35"/>
    <row r="2491" ht="14.25" customHeight="1" x14ac:dyDescent="0.35"/>
    <row r="2492" ht="14.25" customHeight="1" x14ac:dyDescent="0.35"/>
    <row r="2493" ht="14.25" customHeight="1" x14ac:dyDescent="0.35"/>
    <row r="2494" ht="14.25" customHeight="1" x14ac:dyDescent="0.35"/>
    <row r="2495" ht="14.25" customHeight="1" x14ac:dyDescent="0.35"/>
    <row r="2496" ht="14.25" customHeight="1" x14ac:dyDescent="0.35"/>
    <row r="2497" ht="14.25" customHeight="1" x14ac:dyDescent="0.35"/>
    <row r="2498" ht="14.25" customHeight="1" x14ac:dyDescent="0.35"/>
    <row r="2499" ht="14.25" customHeight="1" x14ac:dyDescent="0.35"/>
    <row r="2500" ht="14.25" customHeight="1" x14ac:dyDescent="0.35"/>
    <row r="2501" ht="14.25" customHeight="1" x14ac:dyDescent="0.35"/>
    <row r="2502" ht="14.25" customHeight="1" x14ac:dyDescent="0.35"/>
    <row r="2503" ht="14.25" customHeight="1" x14ac:dyDescent="0.35"/>
    <row r="2504" ht="14.25" customHeight="1" x14ac:dyDescent="0.35"/>
    <row r="2505" ht="14.25" customHeight="1" x14ac:dyDescent="0.35"/>
    <row r="2506" ht="14.25" customHeight="1" x14ac:dyDescent="0.35"/>
    <row r="2507" ht="14.25" customHeight="1" x14ac:dyDescent="0.35"/>
    <row r="2508" ht="14.25" customHeight="1" x14ac:dyDescent="0.35"/>
    <row r="2509" ht="14.25" customHeight="1" x14ac:dyDescent="0.35"/>
    <row r="2510" ht="14.25" customHeight="1" x14ac:dyDescent="0.35"/>
    <row r="2511" ht="14.25" customHeight="1" x14ac:dyDescent="0.35"/>
    <row r="2512" ht="14.25" customHeight="1" x14ac:dyDescent="0.35"/>
    <row r="2513" ht="14.25" customHeight="1" x14ac:dyDescent="0.35"/>
    <row r="2514" ht="14.25" customHeight="1" x14ac:dyDescent="0.35"/>
    <row r="2515" ht="14.25" customHeight="1" x14ac:dyDescent="0.35"/>
    <row r="2516" ht="14.25" customHeight="1" x14ac:dyDescent="0.35"/>
    <row r="2517" ht="14.25" customHeight="1" x14ac:dyDescent="0.35"/>
    <row r="2518" ht="14.25" customHeight="1" x14ac:dyDescent="0.35"/>
    <row r="2519" ht="14.25" customHeight="1" x14ac:dyDescent="0.35"/>
    <row r="2520" ht="14.25" customHeight="1" x14ac:dyDescent="0.35"/>
    <row r="2521" ht="14.25" customHeight="1" x14ac:dyDescent="0.35"/>
    <row r="2522" ht="14.25" customHeight="1" x14ac:dyDescent="0.35"/>
    <row r="2523" ht="14.25" customHeight="1" x14ac:dyDescent="0.35"/>
    <row r="2524" ht="14.25" customHeight="1" x14ac:dyDescent="0.35"/>
    <row r="2525" ht="14.25" customHeight="1" x14ac:dyDescent="0.35"/>
    <row r="2526" ht="14.25" customHeight="1" x14ac:dyDescent="0.35"/>
    <row r="2527" ht="14.25" customHeight="1" x14ac:dyDescent="0.35"/>
    <row r="2528" ht="14.25" customHeight="1" x14ac:dyDescent="0.35"/>
    <row r="2529" ht="14.25" customHeight="1" x14ac:dyDescent="0.35"/>
    <row r="2530" ht="14.25" customHeight="1" x14ac:dyDescent="0.35"/>
    <row r="2531" ht="14.25" customHeight="1" x14ac:dyDescent="0.35"/>
    <row r="2532" ht="14.25" customHeight="1" x14ac:dyDescent="0.35"/>
    <row r="2533" ht="14.25" customHeight="1" x14ac:dyDescent="0.35"/>
    <row r="2534" ht="14.25" customHeight="1" x14ac:dyDescent="0.35"/>
    <row r="2535" ht="14.25" customHeight="1" x14ac:dyDescent="0.35"/>
    <row r="2536" ht="14.25" customHeight="1" x14ac:dyDescent="0.35"/>
    <row r="2537" ht="14.25" customHeight="1" x14ac:dyDescent="0.35"/>
    <row r="2538" ht="14.25" customHeight="1" x14ac:dyDescent="0.35"/>
    <row r="2539" ht="14.25" customHeight="1" x14ac:dyDescent="0.35"/>
    <row r="2540" ht="14.25" customHeight="1" x14ac:dyDescent="0.35"/>
    <row r="2541" ht="14.25" customHeight="1" x14ac:dyDescent="0.35"/>
    <row r="2542" ht="14.25" customHeight="1" x14ac:dyDescent="0.35"/>
    <row r="2543" ht="14.25" customHeight="1" x14ac:dyDescent="0.35"/>
    <row r="2544" ht="14.25" customHeight="1" x14ac:dyDescent="0.35"/>
    <row r="2545" ht="14.25" customHeight="1" x14ac:dyDescent="0.35"/>
    <row r="2546" ht="14.25" customHeight="1" x14ac:dyDescent="0.35"/>
    <row r="2547" ht="14.25" customHeight="1" x14ac:dyDescent="0.35"/>
    <row r="2548" ht="14.25" customHeight="1" x14ac:dyDescent="0.35"/>
    <row r="2549" ht="14.25" customHeight="1" x14ac:dyDescent="0.35"/>
    <row r="2550" ht="14.25" customHeight="1" x14ac:dyDescent="0.35"/>
    <row r="2551" ht="14.25" customHeight="1" x14ac:dyDescent="0.35"/>
    <row r="2552" ht="14.25" customHeight="1" x14ac:dyDescent="0.35"/>
    <row r="2553" ht="14.25" customHeight="1" x14ac:dyDescent="0.35"/>
    <row r="2554" ht="14.25" customHeight="1" x14ac:dyDescent="0.35"/>
    <row r="2555" ht="14.25" customHeight="1" x14ac:dyDescent="0.35"/>
    <row r="2556" ht="14.25" customHeight="1" x14ac:dyDescent="0.35"/>
    <row r="2557" ht="14.25" customHeight="1" x14ac:dyDescent="0.35"/>
    <row r="2558" ht="14.25" customHeight="1" x14ac:dyDescent="0.35"/>
    <row r="2559" ht="14.25" customHeight="1" x14ac:dyDescent="0.35"/>
    <row r="2560" ht="14.25" customHeight="1" x14ac:dyDescent="0.35"/>
    <row r="2561" ht="14.25" customHeight="1" x14ac:dyDescent="0.35"/>
    <row r="2562" ht="14.25" customHeight="1" x14ac:dyDescent="0.35"/>
    <row r="2563" ht="14.25" customHeight="1" x14ac:dyDescent="0.35"/>
    <row r="2564" ht="14.25" customHeight="1" x14ac:dyDescent="0.35"/>
    <row r="2565" ht="14.25" customHeight="1" x14ac:dyDescent="0.35"/>
    <row r="2566" ht="14.25" customHeight="1" x14ac:dyDescent="0.35"/>
    <row r="2567" ht="14.25" customHeight="1" x14ac:dyDescent="0.35"/>
    <row r="2568" ht="14.25" customHeight="1" x14ac:dyDescent="0.35"/>
    <row r="2569" ht="14.25" customHeight="1" x14ac:dyDescent="0.35"/>
    <row r="2570" ht="14.25" customHeight="1" x14ac:dyDescent="0.35"/>
    <row r="2571" ht="14.25" customHeight="1" x14ac:dyDescent="0.35"/>
    <row r="2572" ht="14.25" customHeight="1" x14ac:dyDescent="0.35"/>
    <row r="2573" ht="14.25" customHeight="1" x14ac:dyDescent="0.35"/>
    <row r="2574" ht="14.25" customHeight="1" x14ac:dyDescent="0.35"/>
    <row r="2575" ht="14.25" customHeight="1" x14ac:dyDescent="0.35"/>
    <row r="2576" ht="14.25" customHeight="1" x14ac:dyDescent="0.35"/>
    <row r="2577" ht="14.25" customHeight="1" x14ac:dyDescent="0.35"/>
    <row r="2578" ht="14.25" customHeight="1" x14ac:dyDescent="0.35"/>
    <row r="2579" ht="14.25" customHeight="1" x14ac:dyDescent="0.35"/>
    <row r="2580" ht="14.25" customHeight="1" x14ac:dyDescent="0.35"/>
    <row r="2581" ht="14.25" customHeight="1" x14ac:dyDescent="0.35"/>
    <row r="2582" ht="14.25" customHeight="1" x14ac:dyDescent="0.35"/>
    <row r="2583" ht="14.25" customHeight="1" x14ac:dyDescent="0.35"/>
    <row r="2584" ht="14.25" customHeight="1" x14ac:dyDescent="0.35"/>
    <row r="2585" ht="14.25" customHeight="1" x14ac:dyDescent="0.35"/>
    <row r="2586" ht="14.25" customHeight="1" x14ac:dyDescent="0.35"/>
    <row r="2587" ht="14.25" customHeight="1" x14ac:dyDescent="0.35"/>
    <row r="2588" ht="14.25" customHeight="1" x14ac:dyDescent="0.35"/>
    <row r="2589" ht="14.25" customHeight="1" x14ac:dyDescent="0.35"/>
    <row r="2590" ht="14.25" customHeight="1" x14ac:dyDescent="0.35"/>
    <row r="2591" ht="14.25" customHeight="1" x14ac:dyDescent="0.35"/>
    <row r="2592" ht="14.25" customHeight="1" x14ac:dyDescent="0.35"/>
    <row r="2593" ht="14.25" customHeight="1" x14ac:dyDescent="0.35"/>
    <row r="2594" ht="14.25" customHeight="1" x14ac:dyDescent="0.35"/>
    <row r="2595" ht="14.25" customHeight="1" x14ac:dyDescent="0.35"/>
    <row r="2596" ht="14.25" customHeight="1" x14ac:dyDescent="0.35"/>
    <row r="2597" ht="14.25" customHeight="1" x14ac:dyDescent="0.35"/>
    <row r="2598" ht="14.25" customHeight="1" x14ac:dyDescent="0.35"/>
    <row r="2599" ht="14.25" customHeight="1" x14ac:dyDescent="0.35"/>
    <row r="2600" ht="14.25" customHeight="1" x14ac:dyDescent="0.35"/>
    <row r="2601" ht="14.25" customHeight="1" x14ac:dyDescent="0.35"/>
    <row r="2602" ht="14.25" customHeight="1" x14ac:dyDescent="0.35"/>
    <row r="2603" ht="14.25" customHeight="1" x14ac:dyDescent="0.35"/>
    <row r="2604" ht="14.25" customHeight="1" x14ac:dyDescent="0.35"/>
    <row r="2605" ht="14.25" customHeight="1" x14ac:dyDescent="0.35"/>
    <row r="2606" ht="14.25" customHeight="1" x14ac:dyDescent="0.35"/>
    <row r="2607" ht="14.25" customHeight="1" x14ac:dyDescent="0.35"/>
    <row r="2608" ht="14.25" customHeight="1" x14ac:dyDescent="0.35"/>
    <row r="2609" ht="14.25" customHeight="1" x14ac:dyDescent="0.35"/>
    <row r="2610" ht="14.25" customHeight="1" x14ac:dyDescent="0.35"/>
    <row r="2611" ht="14.25" customHeight="1" x14ac:dyDescent="0.35"/>
    <row r="2612" ht="14.25" customHeight="1" x14ac:dyDescent="0.35"/>
    <row r="2613" ht="14.25" customHeight="1" x14ac:dyDescent="0.35"/>
    <row r="2614" ht="14.25" customHeight="1" x14ac:dyDescent="0.35"/>
    <row r="2615" ht="14.25" customHeight="1" x14ac:dyDescent="0.35"/>
    <row r="2616" ht="14.25" customHeight="1" x14ac:dyDescent="0.35"/>
    <row r="2617" ht="14.25" customHeight="1" x14ac:dyDescent="0.35"/>
    <row r="2618" ht="14.25" customHeight="1" x14ac:dyDescent="0.35"/>
    <row r="2619" ht="14.25" customHeight="1" x14ac:dyDescent="0.35"/>
    <row r="2620" ht="14.25" customHeight="1" x14ac:dyDescent="0.35"/>
    <row r="2621" ht="14.25" customHeight="1" x14ac:dyDescent="0.35"/>
    <row r="2622" ht="14.25" customHeight="1" x14ac:dyDescent="0.35"/>
    <row r="2623" ht="14.25" customHeight="1" x14ac:dyDescent="0.35"/>
    <row r="2624" ht="14.25" customHeight="1" x14ac:dyDescent="0.35"/>
    <row r="2625" ht="14.25" customHeight="1" x14ac:dyDescent="0.35"/>
    <row r="2626" ht="14.25" customHeight="1" x14ac:dyDescent="0.35"/>
    <row r="2627" ht="14.25" customHeight="1" x14ac:dyDescent="0.35"/>
    <row r="2628" ht="14.25" customHeight="1" x14ac:dyDescent="0.35"/>
    <row r="2629" ht="14.25" customHeight="1" x14ac:dyDescent="0.35"/>
    <row r="2630" ht="14.25" customHeight="1" x14ac:dyDescent="0.35"/>
    <row r="2631" ht="14.25" customHeight="1" x14ac:dyDescent="0.35"/>
    <row r="2632" ht="14.25" customHeight="1" x14ac:dyDescent="0.35"/>
    <row r="2633" ht="14.25" customHeight="1" x14ac:dyDescent="0.35"/>
    <row r="2634" ht="14.25" customHeight="1" x14ac:dyDescent="0.35"/>
    <row r="2635" ht="14.25" customHeight="1" x14ac:dyDescent="0.35"/>
    <row r="2636" ht="14.25" customHeight="1" x14ac:dyDescent="0.35"/>
    <row r="2637" ht="14.25" customHeight="1" x14ac:dyDescent="0.35"/>
    <row r="2638" ht="14.25" customHeight="1" x14ac:dyDescent="0.35"/>
    <row r="2639" ht="14.25" customHeight="1" x14ac:dyDescent="0.35"/>
    <row r="2640" ht="14.25" customHeight="1" x14ac:dyDescent="0.35"/>
    <row r="2641" ht="14.25" customHeight="1" x14ac:dyDescent="0.35"/>
    <row r="2642" ht="14.25" customHeight="1" x14ac:dyDescent="0.35"/>
    <row r="2643" ht="14.25" customHeight="1" x14ac:dyDescent="0.35"/>
    <row r="2644" ht="14.25" customHeight="1" x14ac:dyDescent="0.35"/>
    <row r="2645" ht="14.25" customHeight="1" x14ac:dyDescent="0.35"/>
    <row r="2646" ht="14.25" customHeight="1" x14ac:dyDescent="0.35"/>
    <row r="2647" ht="14.25" customHeight="1" x14ac:dyDescent="0.35"/>
    <row r="2648" ht="14.25" customHeight="1" x14ac:dyDescent="0.35"/>
    <row r="2649" ht="14.25" customHeight="1" x14ac:dyDescent="0.35"/>
    <row r="2650" ht="14.25" customHeight="1" x14ac:dyDescent="0.35"/>
    <row r="2651" ht="14.25" customHeight="1" x14ac:dyDescent="0.35"/>
    <row r="2652" ht="14.25" customHeight="1" x14ac:dyDescent="0.35"/>
    <row r="2653" ht="14.25" customHeight="1" x14ac:dyDescent="0.35"/>
    <row r="2654" ht="14.25" customHeight="1" x14ac:dyDescent="0.35"/>
    <row r="2655" ht="14.25" customHeight="1" x14ac:dyDescent="0.35"/>
    <row r="2656" ht="14.25" customHeight="1" x14ac:dyDescent="0.35"/>
    <row r="2657" ht="14.25" customHeight="1" x14ac:dyDescent="0.35"/>
    <row r="2658" ht="14.25" customHeight="1" x14ac:dyDescent="0.35"/>
    <row r="2659" ht="14.25" customHeight="1" x14ac:dyDescent="0.35"/>
    <row r="2660" ht="14.25" customHeight="1" x14ac:dyDescent="0.35"/>
    <row r="2661" ht="14.25" customHeight="1" x14ac:dyDescent="0.35"/>
    <row r="2662" ht="14.25" customHeight="1" x14ac:dyDescent="0.35"/>
    <row r="2663" ht="14.25" customHeight="1" x14ac:dyDescent="0.35"/>
    <row r="2664" ht="14.25" customHeight="1" x14ac:dyDescent="0.35"/>
    <row r="2665" ht="14.25" customHeight="1" x14ac:dyDescent="0.35"/>
    <row r="2666" ht="14.25" customHeight="1" x14ac:dyDescent="0.35"/>
    <row r="2667" ht="14.25" customHeight="1" x14ac:dyDescent="0.35"/>
    <row r="2668" ht="14.25" customHeight="1" x14ac:dyDescent="0.35"/>
    <row r="2669" ht="14.25" customHeight="1" x14ac:dyDescent="0.35"/>
    <row r="2670" ht="14.25" customHeight="1" x14ac:dyDescent="0.35"/>
    <row r="2671" ht="14.25" customHeight="1" x14ac:dyDescent="0.35"/>
    <row r="2672" ht="14.25" customHeight="1" x14ac:dyDescent="0.35"/>
    <row r="2673" ht="14.25" customHeight="1" x14ac:dyDescent="0.35"/>
    <row r="2674" ht="14.25" customHeight="1" x14ac:dyDescent="0.35"/>
    <row r="2675" ht="14.25" customHeight="1" x14ac:dyDescent="0.35"/>
    <row r="2676" ht="14.25" customHeight="1" x14ac:dyDescent="0.35"/>
    <row r="2677" ht="14.25" customHeight="1" x14ac:dyDescent="0.35"/>
    <row r="2678" ht="14.25" customHeight="1" x14ac:dyDescent="0.35"/>
    <row r="2679" ht="14.25" customHeight="1" x14ac:dyDescent="0.35"/>
    <row r="2680" ht="14.25" customHeight="1" x14ac:dyDescent="0.35"/>
    <row r="2681" ht="14.25" customHeight="1" x14ac:dyDescent="0.35"/>
    <row r="2682" ht="14.25" customHeight="1" x14ac:dyDescent="0.35"/>
    <row r="2683" ht="14.25" customHeight="1" x14ac:dyDescent="0.35"/>
    <row r="2684" ht="14.25" customHeight="1" x14ac:dyDescent="0.35"/>
    <row r="2685" ht="14.25" customHeight="1" x14ac:dyDescent="0.35"/>
    <row r="2686" ht="14.25" customHeight="1" x14ac:dyDescent="0.35"/>
    <row r="2687" ht="14.25" customHeight="1" x14ac:dyDescent="0.35"/>
    <row r="2688" ht="14.25" customHeight="1" x14ac:dyDescent="0.35"/>
    <row r="2689" ht="14.25" customHeight="1" x14ac:dyDescent="0.35"/>
    <row r="2690" ht="14.25" customHeight="1" x14ac:dyDescent="0.35"/>
    <row r="2691" ht="14.25" customHeight="1" x14ac:dyDescent="0.35"/>
    <row r="2692" ht="14.25" customHeight="1" x14ac:dyDescent="0.35"/>
    <row r="2693" ht="14.25" customHeight="1" x14ac:dyDescent="0.35"/>
    <row r="2694" ht="14.25" customHeight="1" x14ac:dyDescent="0.35"/>
    <row r="2695" ht="14.25" customHeight="1" x14ac:dyDescent="0.35"/>
    <row r="2696" ht="14.25" customHeight="1" x14ac:dyDescent="0.35"/>
    <row r="2697" ht="14.25" customHeight="1" x14ac:dyDescent="0.35"/>
    <row r="2698" ht="14.25" customHeight="1" x14ac:dyDescent="0.35"/>
    <row r="2699" ht="14.25" customHeight="1" x14ac:dyDescent="0.35"/>
    <row r="2700" ht="14.25" customHeight="1" x14ac:dyDescent="0.35"/>
    <row r="2701" ht="14.25" customHeight="1" x14ac:dyDescent="0.35"/>
    <row r="2702" ht="14.25" customHeight="1" x14ac:dyDescent="0.35"/>
    <row r="2703" ht="14.25" customHeight="1" x14ac:dyDescent="0.35"/>
    <row r="2704" ht="14.25" customHeight="1" x14ac:dyDescent="0.35"/>
    <row r="2705" ht="14.25" customHeight="1" x14ac:dyDescent="0.35"/>
    <row r="2706" ht="14.25" customHeight="1" x14ac:dyDescent="0.35"/>
    <row r="2707" ht="14.25" customHeight="1" x14ac:dyDescent="0.35"/>
    <row r="2708" ht="14.25" customHeight="1" x14ac:dyDescent="0.35"/>
    <row r="2709" ht="14.25" customHeight="1" x14ac:dyDescent="0.35"/>
    <row r="2710" ht="14.25" customHeight="1" x14ac:dyDescent="0.35"/>
    <row r="2711" ht="14.25" customHeight="1" x14ac:dyDescent="0.35"/>
    <row r="2712" ht="14.25" customHeight="1" x14ac:dyDescent="0.35"/>
    <row r="2713" ht="14.25" customHeight="1" x14ac:dyDescent="0.35"/>
    <row r="2714" ht="14.25" customHeight="1" x14ac:dyDescent="0.35"/>
    <row r="2715" ht="14.25" customHeight="1" x14ac:dyDescent="0.35"/>
    <row r="2716" ht="14.25" customHeight="1" x14ac:dyDescent="0.35"/>
    <row r="2717" ht="14.25" customHeight="1" x14ac:dyDescent="0.35"/>
    <row r="2718" ht="14.25" customHeight="1" x14ac:dyDescent="0.35"/>
    <row r="2719" ht="14.25" customHeight="1" x14ac:dyDescent="0.35"/>
    <row r="2720" ht="14.25" customHeight="1" x14ac:dyDescent="0.35"/>
    <row r="2721" ht="14.25" customHeight="1" x14ac:dyDescent="0.35"/>
    <row r="2722" ht="14.25" customHeight="1" x14ac:dyDescent="0.35"/>
    <row r="2723" ht="14.25" customHeight="1" x14ac:dyDescent="0.35"/>
    <row r="2724" ht="14.25" customHeight="1" x14ac:dyDescent="0.35"/>
    <row r="2725" ht="14.25" customHeight="1" x14ac:dyDescent="0.35"/>
    <row r="2726" ht="14.25" customHeight="1" x14ac:dyDescent="0.35"/>
    <row r="2727" ht="14.25" customHeight="1" x14ac:dyDescent="0.35"/>
    <row r="2728" ht="14.25" customHeight="1" x14ac:dyDescent="0.35"/>
    <row r="2729" ht="14.25" customHeight="1" x14ac:dyDescent="0.35"/>
    <row r="2730" ht="14.25" customHeight="1" x14ac:dyDescent="0.35"/>
    <row r="2731" ht="14.25" customHeight="1" x14ac:dyDescent="0.35"/>
    <row r="2732" ht="14.25" customHeight="1" x14ac:dyDescent="0.35"/>
    <row r="2733" ht="14.25" customHeight="1" x14ac:dyDescent="0.35"/>
    <row r="2734" ht="14.25" customHeight="1" x14ac:dyDescent="0.35"/>
    <row r="2735" ht="14.25" customHeight="1" x14ac:dyDescent="0.35"/>
    <row r="2736" ht="14.25" customHeight="1" x14ac:dyDescent="0.35"/>
    <row r="2737" ht="14.25" customHeight="1" x14ac:dyDescent="0.35"/>
    <row r="2738" ht="14.25" customHeight="1" x14ac:dyDescent="0.35"/>
    <row r="2739" ht="14.25" customHeight="1" x14ac:dyDescent="0.35"/>
    <row r="2740" ht="14.25" customHeight="1" x14ac:dyDescent="0.35"/>
    <row r="2741" ht="14.25" customHeight="1" x14ac:dyDescent="0.35"/>
    <row r="2742" ht="14.25" customHeight="1" x14ac:dyDescent="0.35"/>
    <row r="2743" ht="14.25" customHeight="1" x14ac:dyDescent="0.35"/>
    <row r="2744" ht="14.25" customHeight="1" x14ac:dyDescent="0.35"/>
    <row r="2745" ht="14.25" customHeight="1" x14ac:dyDescent="0.35"/>
    <row r="2746" ht="14.25" customHeight="1" x14ac:dyDescent="0.35"/>
    <row r="2747" ht="14.25" customHeight="1" x14ac:dyDescent="0.35"/>
    <row r="2748" ht="14.25" customHeight="1" x14ac:dyDescent="0.35"/>
    <row r="2749" ht="14.25" customHeight="1" x14ac:dyDescent="0.35"/>
    <row r="2750" ht="14.25" customHeight="1" x14ac:dyDescent="0.35"/>
    <row r="2751" ht="14.25" customHeight="1" x14ac:dyDescent="0.35"/>
    <row r="2752" ht="14.25" customHeight="1" x14ac:dyDescent="0.35"/>
    <row r="2753" ht="14.25" customHeight="1" x14ac:dyDescent="0.35"/>
    <row r="2754" ht="14.25" customHeight="1" x14ac:dyDescent="0.35"/>
    <row r="2755" ht="14.25" customHeight="1" x14ac:dyDescent="0.35"/>
    <row r="2756" ht="14.25" customHeight="1" x14ac:dyDescent="0.35"/>
    <row r="2757" ht="14.25" customHeight="1" x14ac:dyDescent="0.35"/>
    <row r="2758" ht="14.25" customHeight="1" x14ac:dyDescent="0.35"/>
    <row r="2759" ht="14.25" customHeight="1" x14ac:dyDescent="0.35"/>
    <row r="2760" ht="14.25" customHeight="1" x14ac:dyDescent="0.35"/>
    <row r="2761" ht="14.25" customHeight="1" x14ac:dyDescent="0.35"/>
    <row r="2762" ht="14.25" customHeight="1" x14ac:dyDescent="0.35"/>
    <row r="2763" ht="14.25" customHeight="1" x14ac:dyDescent="0.35"/>
    <row r="2764" ht="14.25" customHeight="1" x14ac:dyDescent="0.35"/>
    <row r="2765" ht="14.25" customHeight="1" x14ac:dyDescent="0.35"/>
    <row r="2766" ht="14.25" customHeight="1" x14ac:dyDescent="0.35"/>
    <row r="2767" ht="14.25" customHeight="1" x14ac:dyDescent="0.35"/>
    <row r="2768" ht="14.25" customHeight="1" x14ac:dyDescent="0.35"/>
    <row r="2769" ht="14.25" customHeight="1" x14ac:dyDescent="0.35"/>
    <row r="2770" ht="14.25" customHeight="1" x14ac:dyDescent="0.35"/>
    <row r="2771" ht="14.25" customHeight="1" x14ac:dyDescent="0.35"/>
    <row r="2772" ht="14.25" customHeight="1" x14ac:dyDescent="0.35"/>
    <row r="2773" ht="14.25" customHeight="1" x14ac:dyDescent="0.35"/>
    <row r="2774" ht="14.25" customHeight="1" x14ac:dyDescent="0.35"/>
    <row r="2775" ht="14.25" customHeight="1" x14ac:dyDescent="0.35"/>
    <row r="2776" ht="14.25" customHeight="1" x14ac:dyDescent="0.35"/>
    <row r="2777" ht="14.25" customHeight="1" x14ac:dyDescent="0.35"/>
    <row r="2778" ht="14.25" customHeight="1" x14ac:dyDescent="0.35"/>
    <row r="2779" ht="14.25" customHeight="1" x14ac:dyDescent="0.35"/>
    <row r="2780" ht="14.25" customHeight="1" x14ac:dyDescent="0.35"/>
    <row r="2781" ht="14.25" customHeight="1" x14ac:dyDescent="0.35"/>
    <row r="2782" ht="14.25" customHeight="1" x14ac:dyDescent="0.35"/>
    <row r="2783" ht="14.25" customHeight="1" x14ac:dyDescent="0.35"/>
    <row r="2784" ht="14.25" customHeight="1" x14ac:dyDescent="0.35"/>
    <row r="2785" ht="14.25" customHeight="1" x14ac:dyDescent="0.35"/>
    <row r="2786" ht="14.25" customHeight="1" x14ac:dyDescent="0.35"/>
    <row r="2787" ht="14.25" customHeight="1" x14ac:dyDescent="0.35"/>
    <row r="2788" ht="14.25" customHeight="1" x14ac:dyDescent="0.35"/>
    <row r="2789" ht="14.25" customHeight="1" x14ac:dyDescent="0.35"/>
    <row r="2790" ht="14.25" customHeight="1" x14ac:dyDescent="0.35"/>
    <row r="2791" ht="14.25" customHeight="1" x14ac:dyDescent="0.35"/>
    <row r="2792" ht="14.25" customHeight="1" x14ac:dyDescent="0.35"/>
    <row r="2793" ht="14.25" customHeight="1" x14ac:dyDescent="0.35"/>
    <row r="2794" ht="14.25" customHeight="1" x14ac:dyDescent="0.35"/>
    <row r="2795" ht="14.25" customHeight="1" x14ac:dyDescent="0.35"/>
    <row r="2796" ht="14.25" customHeight="1" x14ac:dyDescent="0.35"/>
    <row r="2797" ht="14.25" customHeight="1" x14ac:dyDescent="0.35"/>
    <row r="2798" ht="14.25" customHeight="1" x14ac:dyDescent="0.35"/>
    <row r="2799" ht="14.25" customHeight="1" x14ac:dyDescent="0.35"/>
    <row r="2800" ht="14.25" customHeight="1" x14ac:dyDescent="0.35"/>
    <row r="2801" ht="14.25" customHeight="1" x14ac:dyDescent="0.35"/>
    <row r="2802" ht="14.25" customHeight="1" x14ac:dyDescent="0.35"/>
    <row r="2803" ht="14.25" customHeight="1" x14ac:dyDescent="0.35"/>
    <row r="2804" ht="14.25" customHeight="1" x14ac:dyDescent="0.35"/>
    <row r="2805" ht="14.25" customHeight="1" x14ac:dyDescent="0.35"/>
    <row r="2806" ht="14.25" customHeight="1" x14ac:dyDescent="0.35"/>
    <row r="2807" ht="14.25" customHeight="1" x14ac:dyDescent="0.35"/>
    <row r="2808" ht="14.25" customHeight="1" x14ac:dyDescent="0.35"/>
    <row r="2809" ht="14.25" customHeight="1" x14ac:dyDescent="0.35"/>
    <row r="2810" ht="14.25" customHeight="1" x14ac:dyDescent="0.35"/>
    <row r="2811" ht="14.25" customHeight="1" x14ac:dyDescent="0.35"/>
    <row r="2812" ht="14.25" customHeight="1" x14ac:dyDescent="0.35"/>
    <row r="2813" ht="14.25" customHeight="1" x14ac:dyDescent="0.35"/>
    <row r="2814" ht="14.25" customHeight="1" x14ac:dyDescent="0.35"/>
    <row r="2815" ht="14.25" customHeight="1" x14ac:dyDescent="0.35"/>
    <row r="2816" ht="14.25" customHeight="1" x14ac:dyDescent="0.35"/>
    <row r="2817" ht="14.25" customHeight="1" x14ac:dyDescent="0.35"/>
    <row r="2818" ht="14.25" customHeight="1" x14ac:dyDescent="0.35"/>
    <row r="2819" ht="14.25" customHeight="1" x14ac:dyDescent="0.35"/>
    <row r="2820" ht="14.25" customHeight="1" x14ac:dyDescent="0.35"/>
    <row r="2821" ht="14.25" customHeight="1" x14ac:dyDescent="0.35"/>
    <row r="2822" ht="14.25" customHeight="1" x14ac:dyDescent="0.35"/>
    <row r="2823" ht="14.25" customHeight="1" x14ac:dyDescent="0.35"/>
    <row r="2824" ht="14.25" customHeight="1" x14ac:dyDescent="0.35"/>
    <row r="2825" ht="14.25" customHeight="1" x14ac:dyDescent="0.35"/>
    <row r="2826" ht="14.25" customHeight="1" x14ac:dyDescent="0.35"/>
    <row r="2827" ht="14.25" customHeight="1" x14ac:dyDescent="0.35"/>
    <row r="2828" ht="14.25" customHeight="1" x14ac:dyDescent="0.35"/>
    <row r="2829" ht="14.25" customHeight="1" x14ac:dyDescent="0.35"/>
    <row r="2830" ht="14.25" customHeight="1" x14ac:dyDescent="0.35"/>
    <row r="2831" ht="14.25" customHeight="1" x14ac:dyDescent="0.35"/>
    <row r="2832" ht="14.25" customHeight="1" x14ac:dyDescent="0.35"/>
    <row r="2833" ht="14.25" customHeight="1" x14ac:dyDescent="0.35"/>
    <row r="2834" ht="14.25" customHeight="1" x14ac:dyDescent="0.35"/>
    <row r="2835" ht="14.25" customHeight="1" x14ac:dyDescent="0.35"/>
    <row r="2836" ht="14.25" customHeight="1" x14ac:dyDescent="0.35"/>
    <row r="2837" ht="14.25" customHeight="1" x14ac:dyDescent="0.35"/>
    <row r="2838" ht="14.25" customHeight="1" x14ac:dyDescent="0.35"/>
    <row r="2839" ht="14.25" customHeight="1" x14ac:dyDescent="0.35"/>
    <row r="2840" ht="14.25" customHeight="1" x14ac:dyDescent="0.35"/>
    <row r="2841" ht="14.25" customHeight="1" x14ac:dyDescent="0.35"/>
    <row r="2842" ht="14.25" customHeight="1" x14ac:dyDescent="0.35"/>
    <row r="2843" ht="14.25" customHeight="1" x14ac:dyDescent="0.35"/>
    <row r="2844" ht="14.25" customHeight="1" x14ac:dyDescent="0.35"/>
    <row r="2845" ht="14.25" customHeight="1" x14ac:dyDescent="0.35"/>
    <row r="2846" ht="14.25" customHeight="1" x14ac:dyDescent="0.35"/>
    <row r="2847" ht="14.25" customHeight="1" x14ac:dyDescent="0.35"/>
    <row r="2848" ht="14.25" customHeight="1" x14ac:dyDescent="0.35"/>
    <row r="2849" ht="14.25" customHeight="1" x14ac:dyDescent="0.35"/>
    <row r="2850" ht="14.25" customHeight="1" x14ac:dyDescent="0.35"/>
    <row r="2851" ht="14.25" customHeight="1" x14ac:dyDescent="0.35"/>
    <row r="2852" ht="14.25" customHeight="1" x14ac:dyDescent="0.35"/>
    <row r="2853" ht="14.25" customHeight="1" x14ac:dyDescent="0.35"/>
    <row r="2854" ht="14.25" customHeight="1" x14ac:dyDescent="0.35"/>
    <row r="2855" ht="14.25" customHeight="1" x14ac:dyDescent="0.35"/>
    <row r="2856" ht="14.25" customHeight="1" x14ac:dyDescent="0.35"/>
    <row r="2857" ht="14.25" customHeight="1" x14ac:dyDescent="0.35"/>
    <row r="2858" ht="14.25" customHeight="1" x14ac:dyDescent="0.35"/>
    <row r="2859" ht="14.25" customHeight="1" x14ac:dyDescent="0.35"/>
    <row r="2860" ht="14.25" customHeight="1" x14ac:dyDescent="0.35"/>
    <row r="2861" ht="14.25" customHeight="1" x14ac:dyDescent="0.35"/>
    <row r="2862" ht="14.25" customHeight="1" x14ac:dyDescent="0.35"/>
    <row r="2863" ht="14.25" customHeight="1" x14ac:dyDescent="0.35"/>
    <row r="2864" ht="14.25" customHeight="1" x14ac:dyDescent="0.35"/>
    <row r="2865" ht="14.25" customHeight="1" x14ac:dyDescent="0.35"/>
    <row r="2866" ht="14.25" customHeight="1" x14ac:dyDescent="0.35"/>
    <row r="2867" ht="14.25" customHeight="1" x14ac:dyDescent="0.35"/>
    <row r="2868" ht="14.25" customHeight="1" x14ac:dyDescent="0.35"/>
    <row r="2869" ht="14.25" customHeight="1" x14ac:dyDescent="0.35"/>
    <row r="2870" ht="14.25" customHeight="1" x14ac:dyDescent="0.35"/>
    <row r="2871" ht="14.25" customHeight="1" x14ac:dyDescent="0.35"/>
    <row r="2872" ht="14.25" customHeight="1" x14ac:dyDescent="0.35"/>
    <row r="2873" ht="14.25" customHeight="1" x14ac:dyDescent="0.35"/>
    <row r="2874" ht="14.25" customHeight="1" x14ac:dyDescent="0.35"/>
    <row r="2875" ht="14.25" customHeight="1" x14ac:dyDescent="0.35"/>
    <row r="2876" ht="14.25" customHeight="1" x14ac:dyDescent="0.35"/>
    <row r="2877" ht="14.25" customHeight="1" x14ac:dyDescent="0.35"/>
    <row r="2878" ht="14.25" customHeight="1" x14ac:dyDescent="0.35"/>
    <row r="2879" ht="14.25" customHeight="1" x14ac:dyDescent="0.35"/>
    <row r="2880" ht="14.25" customHeight="1" x14ac:dyDescent="0.35"/>
    <row r="2881" ht="14.25" customHeight="1" x14ac:dyDescent="0.35"/>
    <row r="2882" ht="14.25" customHeight="1" x14ac:dyDescent="0.35"/>
    <row r="2883" ht="14.25" customHeight="1" x14ac:dyDescent="0.35"/>
    <row r="2884" ht="14.25" customHeight="1" x14ac:dyDescent="0.35"/>
    <row r="2885" ht="14.25" customHeight="1" x14ac:dyDescent="0.35"/>
    <row r="2886" ht="14.25" customHeight="1" x14ac:dyDescent="0.35"/>
    <row r="2887" ht="14.25" customHeight="1" x14ac:dyDescent="0.35"/>
    <row r="2888" ht="14.25" customHeight="1" x14ac:dyDescent="0.35"/>
    <row r="2889" ht="14.25" customHeight="1" x14ac:dyDescent="0.35"/>
    <row r="2890" ht="14.25" customHeight="1" x14ac:dyDescent="0.35"/>
    <row r="2891" ht="14.25" customHeight="1" x14ac:dyDescent="0.35"/>
    <row r="2892" ht="14.25" customHeight="1" x14ac:dyDescent="0.35"/>
    <row r="2893" ht="14.25" customHeight="1" x14ac:dyDescent="0.35"/>
    <row r="2894" ht="14.25" customHeight="1" x14ac:dyDescent="0.35"/>
    <row r="2895" ht="14.25" customHeight="1" x14ac:dyDescent="0.35"/>
    <row r="2896" ht="14.25" customHeight="1" x14ac:dyDescent="0.35"/>
    <row r="2897" ht="14.25" customHeight="1" x14ac:dyDescent="0.35"/>
    <row r="2898" ht="14.25" customHeight="1" x14ac:dyDescent="0.35"/>
    <row r="2899" ht="14.25" customHeight="1" x14ac:dyDescent="0.35"/>
    <row r="2900" ht="14.25" customHeight="1" x14ac:dyDescent="0.35"/>
    <row r="2901" ht="14.25" customHeight="1" x14ac:dyDescent="0.35"/>
    <row r="2902" ht="14.25" customHeight="1" x14ac:dyDescent="0.35"/>
    <row r="2903" ht="14.25" customHeight="1" x14ac:dyDescent="0.35"/>
    <row r="2904" ht="14.25" customHeight="1" x14ac:dyDescent="0.35"/>
    <row r="2905" ht="14.25" customHeight="1" x14ac:dyDescent="0.35"/>
    <row r="2906" ht="14.25" customHeight="1" x14ac:dyDescent="0.35"/>
    <row r="2907" ht="14.25" customHeight="1" x14ac:dyDescent="0.35"/>
    <row r="2908" ht="14.25" customHeight="1" x14ac:dyDescent="0.35"/>
    <row r="2909" ht="14.25" customHeight="1" x14ac:dyDescent="0.35"/>
    <row r="2910" ht="14.25" customHeight="1" x14ac:dyDescent="0.35"/>
    <row r="2911" ht="14.25" customHeight="1" x14ac:dyDescent="0.35"/>
    <row r="2912" ht="14.25" customHeight="1" x14ac:dyDescent="0.35"/>
    <row r="2913" ht="14.25" customHeight="1" x14ac:dyDescent="0.35"/>
    <row r="2914" ht="14.25" customHeight="1" x14ac:dyDescent="0.35"/>
    <row r="2915" ht="14.25" customHeight="1" x14ac:dyDescent="0.35"/>
    <row r="2916" ht="14.25" customHeight="1" x14ac:dyDescent="0.35"/>
    <row r="2917" ht="14.25" customHeight="1" x14ac:dyDescent="0.35"/>
    <row r="2918" ht="14.25" customHeight="1" x14ac:dyDescent="0.35"/>
    <row r="2919" ht="14.25" customHeight="1" x14ac:dyDescent="0.35"/>
    <row r="2920" ht="14.25" customHeight="1" x14ac:dyDescent="0.35"/>
    <row r="2921" ht="14.25" customHeight="1" x14ac:dyDescent="0.35"/>
    <row r="2922" ht="14.25" customHeight="1" x14ac:dyDescent="0.35"/>
    <row r="2923" ht="14.25" customHeight="1" x14ac:dyDescent="0.35"/>
    <row r="2924" ht="14.25" customHeight="1" x14ac:dyDescent="0.35"/>
    <row r="2925" ht="14.25" customHeight="1" x14ac:dyDescent="0.35"/>
    <row r="2926" ht="14.25" customHeight="1" x14ac:dyDescent="0.35"/>
    <row r="2927" ht="14.25" customHeight="1" x14ac:dyDescent="0.35"/>
    <row r="2928" ht="14.25" customHeight="1" x14ac:dyDescent="0.35"/>
    <row r="2929" ht="14.25" customHeight="1" x14ac:dyDescent="0.35"/>
    <row r="2930" ht="14.25" customHeight="1" x14ac:dyDescent="0.35"/>
    <row r="2931" ht="14.25" customHeight="1" x14ac:dyDescent="0.35"/>
    <row r="2932" ht="14.25" customHeight="1" x14ac:dyDescent="0.35"/>
    <row r="2933" ht="14.25" customHeight="1" x14ac:dyDescent="0.35"/>
    <row r="2934" ht="14.25" customHeight="1" x14ac:dyDescent="0.35"/>
    <row r="2935" ht="14.25" customHeight="1" x14ac:dyDescent="0.35"/>
    <row r="2936" ht="14.25" customHeight="1" x14ac:dyDescent="0.35"/>
    <row r="2937" ht="14.25" customHeight="1" x14ac:dyDescent="0.35"/>
    <row r="2938" ht="14.25" customHeight="1" x14ac:dyDescent="0.35"/>
    <row r="2939" ht="14.25" customHeight="1" x14ac:dyDescent="0.35"/>
    <row r="2940" ht="14.25" customHeight="1" x14ac:dyDescent="0.35"/>
    <row r="2941" ht="14.25" customHeight="1" x14ac:dyDescent="0.35"/>
    <row r="2942" ht="14.25" customHeight="1" x14ac:dyDescent="0.35"/>
    <row r="2943" ht="14.25" customHeight="1" x14ac:dyDescent="0.35"/>
    <row r="2944" ht="14.25" customHeight="1" x14ac:dyDescent="0.35"/>
    <row r="2945" ht="14.25" customHeight="1" x14ac:dyDescent="0.35"/>
    <row r="2946" ht="14.25" customHeight="1" x14ac:dyDescent="0.35"/>
    <row r="2947" ht="14.25" customHeight="1" x14ac:dyDescent="0.35"/>
    <row r="2948" ht="14.25" customHeight="1" x14ac:dyDescent="0.35"/>
    <row r="2949" ht="14.25" customHeight="1" x14ac:dyDescent="0.35"/>
    <row r="2950" ht="14.25" customHeight="1" x14ac:dyDescent="0.35"/>
    <row r="2951" ht="14.25" customHeight="1" x14ac:dyDescent="0.35"/>
    <row r="2952" ht="14.25" customHeight="1" x14ac:dyDescent="0.35"/>
    <row r="2953" ht="14.25" customHeight="1" x14ac:dyDescent="0.35"/>
    <row r="2954" ht="14.25" customHeight="1" x14ac:dyDescent="0.35"/>
    <row r="2955" ht="14.25" customHeight="1" x14ac:dyDescent="0.35"/>
    <row r="2956" ht="14.25" customHeight="1" x14ac:dyDescent="0.35"/>
    <row r="2957" ht="14.25" customHeight="1" x14ac:dyDescent="0.35"/>
    <row r="2958" ht="14.25" customHeight="1" x14ac:dyDescent="0.35"/>
    <row r="2959" ht="14.25" customHeight="1" x14ac:dyDescent="0.35"/>
    <row r="2960" ht="14.25" customHeight="1" x14ac:dyDescent="0.35"/>
    <row r="2961" ht="14.25" customHeight="1" x14ac:dyDescent="0.35"/>
    <row r="2962" ht="14.25" customHeight="1" x14ac:dyDescent="0.35"/>
    <row r="2963" ht="14.25" customHeight="1" x14ac:dyDescent="0.35"/>
    <row r="2964" ht="14.25" customHeight="1" x14ac:dyDescent="0.35"/>
    <row r="2965" ht="14.25" customHeight="1" x14ac:dyDescent="0.35"/>
    <row r="2966" ht="14.25" customHeight="1" x14ac:dyDescent="0.35"/>
    <row r="2967" ht="14.25" customHeight="1" x14ac:dyDescent="0.35"/>
    <row r="2968" ht="14.25" customHeight="1" x14ac:dyDescent="0.35"/>
    <row r="2969" ht="14.25" customHeight="1" x14ac:dyDescent="0.35"/>
    <row r="2970" ht="14.25" customHeight="1" x14ac:dyDescent="0.35"/>
    <row r="2971" ht="14.25" customHeight="1" x14ac:dyDescent="0.35"/>
    <row r="2972" ht="14.25" customHeight="1" x14ac:dyDescent="0.35"/>
    <row r="2973" ht="14.25" customHeight="1" x14ac:dyDescent="0.35"/>
    <row r="2974" ht="14.25" customHeight="1" x14ac:dyDescent="0.35"/>
    <row r="2975" ht="14.25" customHeight="1" x14ac:dyDescent="0.35"/>
    <row r="2976" ht="14.25" customHeight="1" x14ac:dyDescent="0.35"/>
    <row r="2977" ht="14.25" customHeight="1" x14ac:dyDescent="0.35"/>
    <row r="2978" ht="14.25" customHeight="1" x14ac:dyDescent="0.35"/>
    <row r="2979" ht="14.25" customHeight="1" x14ac:dyDescent="0.35"/>
    <row r="2980" ht="14.25" customHeight="1" x14ac:dyDescent="0.35"/>
    <row r="2981" ht="14.25" customHeight="1" x14ac:dyDescent="0.35"/>
    <row r="2982" ht="14.25" customHeight="1" x14ac:dyDescent="0.35"/>
    <row r="2983" ht="14.25" customHeight="1" x14ac:dyDescent="0.35"/>
    <row r="2984" ht="14.25" customHeight="1" x14ac:dyDescent="0.35"/>
    <row r="2985" ht="14.25" customHeight="1" x14ac:dyDescent="0.35"/>
    <row r="2986" ht="14.25" customHeight="1" x14ac:dyDescent="0.35"/>
    <row r="2987" ht="14.25" customHeight="1" x14ac:dyDescent="0.35"/>
    <row r="2988" ht="14.25" customHeight="1" x14ac:dyDescent="0.35"/>
    <row r="2989" ht="14.25" customHeight="1" x14ac:dyDescent="0.35"/>
    <row r="2990" ht="14.25" customHeight="1" x14ac:dyDescent="0.35"/>
    <row r="2991" ht="14.25" customHeight="1" x14ac:dyDescent="0.35"/>
    <row r="2992" ht="14.25" customHeight="1" x14ac:dyDescent="0.35"/>
    <row r="2993" ht="14.25" customHeight="1" x14ac:dyDescent="0.35"/>
    <row r="2994" ht="14.25" customHeight="1" x14ac:dyDescent="0.35"/>
    <row r="2995" ht="14.25" customHeight="1" x14ac:dyDescent="0.35"/>
    <row r="2996" ht="14.25" customHeight="1" x14ac:dyDescent="0.35"/>
    <row r="2997" ht="14.25" customHeight="1" x14ac:dyDescent="0.35"/>
    <row r="2998" ht="14.25" customHeight="1" x14ac:dyDescent="0.35"/>
    <row r="2999" ht="14.25" customHeight="1" x14ac:dyDescent="0.35"/>
    <row r="3000" ht="14.25" customHeight="1" x14ac:dyDescent="0.35"/>
    <row r="3001" ht="14.25" customHeight="1" x14ac:dyDescent="0.35"/>
    <row r="3002" ht="14.25" customHeight="1" x14ac:dyDescent="0.35"/>
    <row r="3003" ht="14.25" customHeight="1" x14ac:dyDescent="0.35"/>
    <row r="3004" ht="14.25" customHeight="1" x14ac:dyDescent="0.35"/>
    <row r="3005" ht="14.25" customHeight="1" x14ac:dyDescent="0.35"/>
    <row r="3006" ht="14.25" customHeight="1" x14ac:dyDescent="0.35"/>
    <row r="3007" ht="14.25" customHeight="1" x14ac:dyDescent="0.35"/>
    <row r="3008" ht="14.25" customHeight="1" x14ac:dyDescent="0.35"/>
    <row r="3009" ht="14.25" customHeight="1" x14ac:dyDescent="0.35"/>
    <row r="3010" ht="14.25" customHeight="1" x14ac:dyDescent="0.35"/>
    <row r="3011" ht="14.25" customHeight="1" x14ac:dyDescent="0.35"/>
    <row r="3012" ht="14.25" customHeight="1" x14ac:dyDescent="0.35"/>
    <row r="3013" ht="14.25" customHeight="1" x14ac:dyDescent="0.35"/>
    <row r="3014" ht="14.25" customHeight="1" x14ac:dyDescent="0.35"/>
    <row r="3015" ht="14.25" customHeight="1" x14ac:dyDescent="0.35"/>
    <row r="3016" ht="14.25" customHeight="1" x14ac:dyDescent="0.35"/>
    <row r="3017" ht="14.25" customHeight="1" x14ac:dyDescent="0.35"/>
    <row r="3018" ht="14.25" customHeight="1" x14ac:dyDescent="0.35"/>
    <row r="3019" ht="14.25" customHeight="1" x14ac:dyDescent="0.35"/>
    <row r="3020" ht="14.25" customHeight="1" x14ac:dyDescent="0.35"/>
    <row r="3021" ht="14.25" customHeight="1" x14ac:dyDescent="0.35"/>
    <row r="3022" ht="14.25" customHeight="1" x14ac:dyDescent="0.35"/>
    <row r="3023" ht="14.25" customHeight="1" x14ac:dyDescent="0.35"/>
    <row r="3024" ht="14.25" customHeight="1" x14ac:dyDescent="0.35"/>
    <row r="3025" ht="14.25" customHeight="1" x14ac:dyDescent="0.35"/>
    <row r="3026" ht="14.25" customHeight="1" x14ac:dyDescent="0.35"/>
    <row r="3027" ht="14.25" customHeight="1" x14ac:dyDescent="0.35"/>
    <row r="3028" ht="14.25" customHeight="1" x14ac:dyDescent="0.35"/>
    <row r="3029" ht="14.25" customHeight="1" x14ac:dyDescent="0.35"/>
    <row r="3030" ht="14.25" customHeight="1" x14ac:dyDescent="0.35"/>
    <row r="3031" ht="14.25" customHeight="1" x14ac:dyDescent="0.35"/>
    <row r="3032" ht="14.25" customHeight="1" x14ac:dyDescent="0.35"/>
    <row r="3033" ht="14.25" customHeight="1" x14ac:dyDescent="0.35"/>
    <row r="3034" ht="14.25" customHeight="1" x14ac:dyDescent="0.35"/>
    <row r="3035" ht="14.25" customHeight="1" x14ac:dyDescent="0.35"/>
    <row r="3036" ht="14.25" customHeight="1" x14ac:dyDescent="0.35"/>
    <row r="3037" ht="14.25" customHeight="1" x14ac:dyDescent="0.35"/>
    <row r="3038" ht="14.25" customHeight="1" x14ac:dyDescent="0.35"/>
    <row r="3039" ht="14.25" customHeight="1" x14ac:dyDescent="0.35"/>
    <row r="3040" ht="14.25" customHeight="1" x14ac:dyDescent="0.35"/>
    <row r="3041" ht="14.25" customHeight="1" x14ac:dyDescent="0.35"/>
    <row r="3042" ht="14.25" customHeight="1" x14ac:dyDescent="0.35"/>
    <row r="3043" ht="14.25" customHeight="1" x14ac:dyDescent="0.35"/>
    <row r="3044" ht="14.25" customHeight="1" x14ac:dyDescent="0.35"/>
    <row r="3045" ht="14.25" customHeight="1" x14ac:dyDescent="0.35"/>
    <row r="3046" ht="14.25" customHeight="1" x14ac:dyDescent="0.35"/>
    <row r="3047" ht="14.25" customHeight="1" x14ac:dyDescent="0.35"/>
    <row r="3048" ht="14.25" customHeight="1" x14ac:dyDescent="0.35"/>
    <row r="3049" ht="14.25" customHeight="1" x14ac:dyDescent="0.35"/>
    <row r="3050" ht="14.25" customHeight="1" x14ac:dyDescent="0.35"/>
    <row r="3051" ht="14.25" customHeight="1" x14ac:dyDescent="0.35"/>
    <row r="3052" ht="14.25" customHeight="1" x14ac:dyDescent="0.35"/>
    <row r="3053" ht="14.25" customHeight="1" x14ac:dyDescent="0.35"/>
    <row r="3054" ht="14.25" customHeight="1" x14ac:dyDescent="0.35"/>
    <row r="3055" ht="14.25" customHeight="1" x14ac:dyDescent="0.35"/>
    <row r="3056" ht="14.25" customHeight="1" x14ac:dyDescent="0.35"/>
    <row r="3057" ht="14.25" customHeight="1" x14ac:dyDescent="0.35"/>
    <row r="3058" ht="14.25" customHeight="1" x14ac:dyDescent="0.35"/>
    <row r="3059" ht="14.25" customHeight="1" x14ac:dyDescent="0.35"/>
    <row r="3060" ht="14.25" customHeight="1" x14ac:dyDescent="0.35"/>
    <row r="3061" ht="14.25" customHeight="1" x14ac:dyDescent="0.35"/>
    <row r="3062" ht="14.25" customHeight="1" x14ac:dyDescent="0.35"/>
    <row r="3063" ht="14.25" customHeight="1" x14ac:dyDescent="0.35"/>
    <row r="3064" ht="14.25" customHeight="1" x14ac:dyDescent="0.35"/>
    <row r="3065" ht="14.25" customHeight="1" x14ac:dyDescent="0.35"/>
    <row r="3066" ht="14.25" customHeight="1" x14ac:dyDescent="0.35"/>
    <row r="3067" ht="14.25" customHeight="1" x14ac:dyDescent="0.35"/>
    <row r="3068" ht="14.25" customHeight="1" x14ac:dyDescent="0.35"/>
    <row r="3069" ht="14.25" customHeight="1" x14ac:dyDescent="0.35"/>
    <row r="3070" ht="14.25" customHeight="1" x14ac:dyDescent="0.35"/>
    <row r="3071" ht="14.25" customHeight="1" x14ac:dyDescent="0.35"/>
    <row r="3072" ht="14.25" customHeight="1" x14ac:dyDescent="0.35"/>
    <row r="3073" ht="14.25" customHeight="1" x14ac:dyDescent="0.35"/>
    <row r="3074" ht="14.25" customHeight="1" x14ac:dyDescent="0.35"/>
    <row r="3075" ht="14.25" customHeight="1" x14ac:dyDescent="0.35"/>
    <row r="3076" ht="14.25" customHeight="1" x14ac:dyDescent="0.35"/>
    <row r="3077" ht="14.25" customHeight="1" x14ac:dyDescent="0.35"/>
    <row r="3078" ht="14.25" customHeight="1" x14ac:dyDescent="0.35"/>
    <row r="3079" ht="14.25" customHeight="1" x14ac:dyDescent="0.35"/>
    <row r="3080" ht="14.25" customHeight="1" x14ac:dyDescent="0.35"/>
    <row r="3081" ht="14.25" customHeight="1" x14ac:dyDescent="0.35"/>
    <row r="3082" ht="14.25" customHeight="1" x14ac:dyDescent="0.35"/>
    <row r="3083" ht="14.25" customHeight="1" x14ac:dyDescent="0.35"/>
    <row r="3084" ht="14.25" customHeight="1" x14ac:dyDescent="0.35"/>
    <row r="3085" ht="14.25" customHeight="1" x14ac:dyDescent="0.35"/>
    <row r="3086" ht="14.25" customHeight="1" x14ac:dyDescent="0.35"/>
    <row r="3087" ht="14.25" customHeight="1" x14ac:dyDescent="0.35"/>
    <row r="3088" ht="14.25" customHeight="1" x14ac:dyDescent="0.35"/>
    <row r="3089" ht="14.25" customHeight="1" x14ac:dyDescent="0.35"/>
    <row r="3090" ht="14.25" customHeight="1" x14ac:dyDescent="0.35"/>
    <row r="3091" ht="14.25" customHeight="1" x14ac:dyDescent="0.35"/>
    <row r="3092" ht="14.25" customHeight="1" x14ac:dyDescent="0.35"/>
    <row r="3093" ht="14.25" customHeight="1" x14ac:dyDescent="0.35"/>
    <row r="3094" ht="14.25" customHeight="1" x14ac:dyDescent="0.35"/>
    <row r="3095" ht="14.25" customHeight="1" x14ac:dyDescent="0.35"/>
    <row r="3096" ht="14.25" customHeight="1" x14ac:dyDescent="0.35"/>
    <row r="3097" ht="14.25" customHeight="1" x14ac:dyDescent="0.35"/>
    <row r="3098" ht="14.25" customHeight="1" x14ac:dyDescent="0.35"/>
    <row r="3099" ht="14.25" customHeight="1" x14ac:dyDescent="0.35"/>
    <row r="3100" ht="14.25" customHeight="1" x14ac:dyDescent="0.35"/>
    <row r="3101" ht="14.25" customHeight="1" x14ac:dyDescent="0.35"/>
    <row r="3102" ht="14.25" customHeight="1" x14ac:dyDescent="0.35"/>
    <row r="3103" ht="14.25" customHeight="1" x14ac:dyDescent="0.35"/>
    <row r="3104" ht="14.25" customHeight="1" x14ac:dyDescent="0.35"/>
    <row r="3105" ht="14.25" customHeight="1" x14ac:dyDescent="0.35"/>
    <row r="3106" ht="14.25" customHeight="1" x14ac:dyDescent="0.35"/>
    <row r="3107" ht="14.25" customHeight="1" x14ac:dyDescent="0.35"/>
    <row r="3108" ht="14.25" customHeight="1" x14ac:dyDescent="0.35"/>
    <row r="3109" ht="14.25" customHeight="1" x14ac:dyDescent="0.35"/>
    <row r="3110" ht="14.25" customHeight="1" x14ac:dyDescent="0.35"/>
    <row r="3111" ht="14.25" customHeight="1" x14ac:dyDescent="0.35"/>
    <row r="3112" ht="14.25" customHeight="1" x14ac:dyDescent="0.35"/>
    <row r="3113" ht="14.25" customHeight="1" x14ac:dyDescent="0.35"/>
    <row r="3114" ht="14.25" customHeight="1" x14ac:dyDescent="0.35"/>
    <row r="3115" ht="14.25" customHeight="1" x14ac:dyDescent="0.35"/>
    <row r="3116" ht="14.25" customHeight="1" x14ac:dyDescent="0.35"/>
    <row r="3117" ht="14.25" customHeight="1" x14ac:dyDescent="0.35"/>
    <row r="3118" ht="14.25" customHeight="1" x14ac:dyDescent="0.35"/>
    <row r="3119" ht="14.25" customHeight="1" x14ac:dyDescent="0.35"/>
    <row r="3120" ht="14.25" customHeight="1" x14ac:dyDescent="0.35"/>
    <row r="3121" ht="14.25" customHeight="1" x14ac:dyDescent="0.35"/>
    <row r="3122" ht="14.25" customHeight="1" x14ac:dyDescent="0.35"/>
    <row r="3123" ht="14.25" customHeight="1" x14ac:dyDescent="0.35"/>
    <row r="3124" ht="14.25" customHeight="1" x14ac:dyDescent="0.35"/>
    <row r="3125" ht="14.25" customHeight="1" x14ac:dyDescent="0.35"/>
    <row r="3126" ht="14.25" customHeight="1" x14ac:dyDescent="0.35"/>
    <row r="3127" ht="14.25" customHeight="1" x14ac:dyDescent="0.35"/>
    <row r="3128" ht="14.25" customHeight="1" x14ac:dyDescent="0.35"/>
    <row r="3129" ht="14.25" customHeight="1" x14ac:dyDescent="0.35"/>
    <row r="3130" ht="14.25" customHeight="1" x14ac:dyDescent="0.35"/>
    <row r="3131" ht="14.25" customHeight="1" x14ac:dyDescent="0.35"/>
    <row r="3132" ht="14.25" customHeight="1" x14ac:dyDescent="0.35"/>
    <row r="3133" ht="14.25" customHeight="1" x14ac:dyDescent="0.35"/>
    <row r="3134" ht="14.25" customHeight="1" x14ac:dyDescent="0.35"/>
    <row r="3135" ht="14.25" customHeight="1" x14ac:dyDescent="0.35"/>
    <row r="3136" ht="14.25" customHeight="1" x14ac:dyDescent="0.35"/>
    <row r="3137" ht="14.25" customHeight="1" x14ac:dyDescent="0.35"/>
    <row r="3138" ht="14.25" customHeight="1" x14ac:dyDescent="0.35"/>
    <row r="3139" ht="14.25" customHeight="1" x14ac:dyDescent="0.35"/>
    <row r="3140" ht="14.25" customHeight="1" x14ac:dyDescent="0.35"/>
    <row r="3141" ht="14.25" customHeight="1" x14ac:dyDescent="0.35"/>
    <row r="3142" ht="14.25" customHeight="1" x14ac:dyDescent="0.35"/>
    <row r="3143" ht="14.25" customHeight="1" x14ac:dyDescent="0.35"/>
    <row r="3144" ht="14.25" customHeight="1" x14ac:dyDescent="0.35"/>
    <row r="3145" ht="14.25" customHeight="1" x14ac:dyDescent="0.35"/>
    <row r="3146" ht="14.25" customHeight="1" x14ac:dyDescent="0.35"/>
    <row r="3147" ht="14.25" customHeight="1" x14ac:dyDescent="0.35"/>
    <row r="3148" ht="14.25" customHeight="1" x14ac:dyDescent="0.35"/>
    <row r="3149" ht="14.25" customHeight="1" x14ac:dyDescent="0.35"/>
    <row r="3150" ht="14.25" customHeight="1" x14ac:dyDescent="0.35"/>
    <row r="3151" ht="14.25" customHeight="1" x14ac:dyDescent="0.35"/>
    <row r="3152" ht="14.25" customHeight="1" x14ac:dyDescent="0.35"/>
    <row r="3153" ht="14.25" customHeight="1" x14ac:dyDescent="0.35"/>
    <row r="3154" ht="14.25" customHeight="1" x14ac:dyDescent="0.35"/>
    <row r="3155" ht="14.25" customHeight="1" x14ac:dyDescent="0.35"/>
    <row r="3156" ht="14.25" customHeight="1" x14ac:dyDescent="0.35"/>
    <row r="3157" ht="14.25" customHeight="1" x14ac:dyDescent="0.35"/>
    <row r="3158" ht="14.25" customHeight="1" x14ac:dyDescent="0.35"/>
    <row r="3159" ht="14.25" customHeight="1" x14ac:dyDescent="0.35"/>
    <row r="3160" ht="14.25" customHeight="1" x14ac:dyDescent="0.35"/>
    <row r="3161" ht="14.25" customHeight="1" x14ac:dyDescent="0.35"/>
    <row r="3162" ht="14.25" customHeight="1" x14ac:dyDescent="0.35"/>
    <row r="3163" ht="14.25" customHeight="1" x14ac:dyDescent="0.35"/>
    <row r="3164" ht="14.25" customHeight="1" x14ac:dyDescent="0.35"/>
    <row r="3165" ht="14.25" customHeight="1" x14ac:dyDescent="0.35"/>
    <row r="3166" ht="14.25" customHeight="1" x14ac:dyDescent="0.35"/>
    <row r="3167" ht="14.25" customHeight="1" x14ac:dyDescent="0.35"/>
    <row r="3168" ht="14.25" customHeight="1" x14ac:dyDescent="0.35"/>
    <row r="3169" ht="14.25" customHeight="1" x14ac:dyDescent="0.35"/>
    <row r="3170" ht="14.25" customHeight="1" x14ac:dyDescent="0.35"/>
    <row r="3171" ht="14.25" customHeight="1" x14ac:dyDescent="0.35"/>
    <row r="3172" ht="14.25" customHeight="1" x14ac:dyDescent="0.35"/>
    <row r="3173" ht="14.25" customHeight="1" x14ac:dyDescent="0.35"/>
    <row r="3174" ht="14.25" customHeight="1" x14ac:dyDescent="0.35"/>
    <row r="3175" ht="14.25" customHeight="1" x14ac:dyDescent="0.35"/>
    <row r="3176" ht="14.25" customHeight="1" x14ac:dyDescent="0.35"/>
    <row r="3177" ht="14.25" customHeight="1" x14ac:dyDescent="0.35"/>
    <row r="3178" ht="14.25" customHeight="1" x14ac:dyDescent="0.35"/>
    <row r="3179" ht="14.25" customHeight="1" x14ac:dyDescent="0.35"/>
    <row r="3180" ht="14.25" customHeight="1" x14ac:dyDescent="0.35"/>
    <row r="3181" ht="14.25" customHeight="1" x14ac:dyDescent="0.35"/>
    <row r="3182" ht="14.25" customHeight="1" x14ac:dyDescent="0.35"/>
    <row r="3183" ht="14.25" customHeight="1" x14ac:dyDescent="0.35"/>
    <row r="3184" ht="14.25" customHeight="1" x14ac:dyDescent="0.35"/>
    <row r="3185" ht="14.25" customHeight="1" x14ac:dyDescent="0.35"/>
    <row r="3186" ht="14.25" customHeight="1" x14ac:dyDescent="0.35"/>
    <row r="3187" ht="14.25" customHeight="1" x14ac:dyDescent="0.35"/>
    <row r="3188" ht="14.25" customHeight="1" x14ac:dyDescent="0.35"/>
    <row r="3189" ht="14.25" customHeight="1" x14ac:dyDescent="0.35"/>
    <row r="3190" ht="14.25" customHeight="1" x14ac:dyDescent="0.35"/>
    <row r="3191" ht="14.25" customHeight="1" x14ac:dyDescent="0.35"/>
    <row r="3192" ht="14.25" customHeight="1" x14ac:dyDescent="0.35"/>
    <row r="3193" ht="14.25" customHeight="1" x14ac:dyDescent="0.35"/>
    <row r="3194" ht="14.25" customHeight="1" x14ac:dyDescent="0.35"/>
    <row r="3195" ht="14.25" customHeight="1" x14ac:dyDescent="0.35"/>
    <row r="3196" ht="14.25" customHeight="1" x14ac:dyDescent="0.35"/>
    <row r="3197" ht="14.25" customHeight="1" x14ac:dyDescent="0.35"/>
    <row r="3198" ht="14.25" customHeight="1" x14ac:dyDescent="0.35"/>
    <row r="3199" ht="14.25" customHeight="1" x14ac:dyDescent="0.35"/>
    <row r="3200" ht="14.25" customHeight="1" x14ac:dyDescent="0.35"/>
    <row r="3201" ht="14.25" customHeight="1" x14ac:dyDescent="0.35"/>
    <row r="3202" ht="14.25" customHeight="1" x14ac:dyDescent="0.35"/>
    <row r="3203" ht="14.25" customHeight="1" x14ac:dyDescent="0.35"/>
    <row r="3204" ht="14.25" customHeight="1" x14ac:dyDescent="0.35"/>
    <row r="3205" ht="14.25" customHeight="1" x14ac:dyDescent="0.35"/>
    <row r="3206" ht="14.25" customHeight="1" x14ac:dyDescent="0.35"/>
    <row r="3207" ht="14.25" customHeight="1" x14ac:dyDescent="0.35"/>
    <row r="3208" ht="14.25" customHeight="1" x14ac:dyDescent="0.35"/>
    <row r="3209" ht="14.25" customHeight="1" x14ac:dyDescent="0.35"/>
    <row r="3210" ht="14.25" customHeight="1" x14ac:dyDescent="0.35"/>
    <row r="3211" ht="14.25" customHeight="1" x14ac:dyDescent="0.35"/>
    <row r="3212" ht="14.25" customHeight="1" x14ac:dyDescent="0.35"/>
    <row r="3213" ht="14.25" customHeight="1" x14ac:dyDescent="0.35"/>
    <row r="3214" ht="14.25" customHeight="1" x14ac:dyDescent="0.35"/>
    <row r="3215" ht="14.25" customHeight="1" x14ac:dyDescent="0.35"/>
    <row r="3216" ht="14.25" customHeight="1" x14ac:dyDescent="0.35"/>
    <row r="3217" ht="14.25" customHeight="1" x14ac:dyDescent="0.35"/>
    <row r="3218" ht="14.25" customHeight="1" x14ac:dyDescent="0.35"/>
    <row r="3219" ht="14.25" customHeight="1" x14ac:dyDescent="0.35"/>
    <row r="3220" ht="14.25" customHeight="1" x14ac:dyDescent="0.35"/>
    <row r="3221" ht="14.25" customHeight="1" x14ac:dyDescent="0.35"/>
    <row r="3222" ht="14.25" customHeight="1" x14ac:dyDescent="0.35"/>
    <row r="3223" ht="14.25" customHeight="1" x14ac:dyDescent="0.35"/>
    <row r="3224" ht="14.25" customHeight="1" x14ac:dyDescent="0.35"/>
    <row r="3225" ht="14.25" customHeight="1" x14ac:dyDescent="0.35"/>
    <row r="3226" ht="14.25" customHeight="1" x14ac:dyDescent="0.35"/>
    <row r="3227" ht="14.25" customHeight="1" x14ac:dyDescent="0.35"/>
    <row r="3228" ht="14.25" customHeight="1" x14ac:dyDescent="0.35"/>
    <row r="3229" ht="14.25" customHeight="1" x14ac:dyDescent="0.35"/>
    <row r="3230" ht="14.25" customHeight="1" x14ac:dyDescent="0.35"/>
    <row r="3231" ht="14.25" customHeight="1" x14ac:dyDescent="0.35"/>
    <row r="3232" ht="14.25" customHeight="1" x14ac:dyDescent="0.35"/>
    <row r="3233" ht="14.25" customHeight="1" x14ac:dyDescent="0.35"/>
    <row r="3234" ht="14.25" customHeight="1" x14ac:dyDescent="0.35"/>
    <row r="3235" ht="14.25" customHeight="1" x14ac:dyDescent="0.35"/>
    <row r="3236" ht="14.25" customHeight="1" x14ac:dyDescent="0.35"/>
    <row r="3237" ht="14.25" customHeight="1" x14ac:dyDescent="0.35"/>
    <row r="3238" ht="14.25" customHeight="1" x14ac:dyDescent="0.35"/>
    <row r="3239" ht="14.25" customHeight="1" x14ac:dyDescent="0.35"/>
    <row r="3240" ht="14.25" customHeight="1" x14ac:dyDescent="0.35"/>
    <row r="3241" ht="14.25" customHeight="1" x14ac:dyDescent="0.35"/>
    <row r="3242" ht="14.25" customHeight="1" x14ac:dyDescent="0.35"/>
    <row r="3243" ht="14.25" customHeight="1" x14ac:dyDescent="0.35"/>
    <row r="3244" ht="14.25" customHeight="1" x14ac:dyDescent="0.35"/>
    <row r="3245" ht="14.25" customHeight="1" x14ac:dyDescent="0.35"/>
    <row r="3246" ht="14.25" customHeight="1" x14ac:dyDescent="0.35"/>
    <row r="3247" ht="14.25" customHeight="1" x14ac:dyDescent="0.35"/>
    <row r="3248" ht="14.25" customHeight="1" x14ac:dyDescent="0.35"/>
    <row r="3249" ht="14.25" customHeight="1" x14ac:dyDescent="0.35"/>
    <row r="3250" ht="14.25" customHeight="1" x14ac:dyDescent="0.35"/>
    <row r="3251" ht="14.25" customHeight="1" x14ac:dyDescent="0.35"/>
    <row r="3252" ht="14.25" customHeight="1" x14ac:dyDescent="0.35"/>
    <row r="3253" ht="14.25" customHeight="1" x14ac:dyDescent="0.35"/>
    <row r="3254" ht="14.25" customHeight="1" x14ac:dyDescent="0.35"/>
    <row r="3255" ht="14.25" customHeight="1" x14ac:dyDescent="0.35"/>
    <row r="3256" ht="14.25" customHeight="1" x14ac:dyDescent="0.35"/>
    <row r="3257" ht="14.25" customHeight="1" x14ac:dyDescent="0.35"/>
    <row r="3258" ht="14.25" customHeight="1" x14ac:dyDescent="0.35"/>
    <row r="3259" ht="14.25" customHeight="1" x14ac:dyDescent="0.35"/>
    <row r="3260" ht="14.25" customHeight="1" x14ac:dyDescent="0.35"/>
    <row r="3261" ht="14.25" customHeight="1" x14ac:dyDescent="0.35"/>
    <row r="3262" ht="14.25" customHeight="1" x14ac:dyDescent="0.35"/>
    <row r="3263" ht="14.25" customHeight="1" x14ac:dyDescent="0.35"/>
    <row r="3264" ht="14.25" customHeight="1" x14ac:dyDescent="0.35"/>
    <row r="3265" ht="14.25" customHeight="1" x14ac:dyDescent="0.35"/>
    <row r="3266" ht="14.25" customHeight="1" x14ac:dyDescent="0.35"/>
    <row r="3267" ht="14.25" customHeight="1" x14ac:dyDescent="0.35"/>
    <row r="3268" ht="14.25" customHeight="1" x14ac:dyDescent="0.35"/>
    <row r="3269" ht="14.25" customHeight="1" x14ac:dyDescent="0.35"/>
    <row r="3270" ht="14.25" customHeight="1" x14ac:dyDescent="0.35"/>
    <row r="3271" ht="14.25" customHeight="1" x14ac:dyDescent="0.35"/>
    <row r="3272" ht="14.25" customHeight="1" x14ac:dyDescent="0.35"/>
    <row r="3273" ht="14.25" customHeight="1" x14ac:dyDescent="0.35"/>
    <row r="3274" ht="14.25" customHeight="1" x14ac:dyDescent="0.35"/>
    <row r="3275" ht="14.25" customHeight="1" x14ac:dyDescent="0.35"/>
    <row r="3276" ht="14.25" customHeight="1" x14ac:dyDescent="0.35"/>
    <row r="3277" ht="14.25" customHeight="1" x14ac:dyDescent="0.35"/>
    <row r="3278" ht="14.25" customHeight="1" x14ac:dyDescent="0.35"/>
    <row r="3279" ht="14.25" customHeight="1" x14ac:dyDescent="0.35"/>
    <row r="3280" ht="14.25" customHeight="1" x14ac:dyDescent="0.35"/>
    <row r="3281" ht="14.25" customHeight="1" x14ac:dyDescent="0.35"/>
    <row r="3282" ht="14.25" customHeight="1" x14ac:dyDescent="0.35"/>
    <row r="3283" ht="14.25" customHeight="1" x14ac:dyDescent="0.35"/>
    <row r="3284" ht="14.25" customHeight="1" x14ac:dyDescent="0.35"/>
    <row r="3285" ht="14.25" customHeight="1" x14ac:dyDescent="0.35"/>
    <row r="3286" ht="14.25" customHeight="1" x14ac:dyDescent="0.35"/>
    <row r="3287" ht="14.25" customHeight="1" x14ac:dyDescent="0.35"/>
    <row r="3288" ht="14.25" customHeight="1" x14ac:dyDescent="0.35"/>
    <row r="3289" ht="14.25" customHeight="1" x14ac:dyDescent="0.35"/>
    <row r="3290" ht="14.25" customHeight="1" x14ac:dyDescent="0.35"/>
    <row r="3291" ht="14.25" customHeight="1" x14ac:dyDescent="0.35"/>
    <row r="3292" ht="14.25" customHeight="1" x14ac:dyDescent="0.35"/>
    <row r="3293" ht="14.25" customHeight="1" x14ac:dyDescent="0.35"/>
    <row r="3294" ht="14.25" customHeight="1" x14ac:dyDescent="0.35"/>
    <row r="3295" ht="14.25" customHeight="1" x14ac:dyDescent="0.35"/>
    <row r="3296" ht="14.25" customHeight="1" x14ac:dyDescent="0.35"/>
    <row r="3297" ht="14.25" customHeight="1" x14ac:dyDescent="0.35"/>
    <row r="3298" ht="14.25" customHeight="1" x14ac:dyDescent="0.35"/>
    <row r="3299" ht="14.25" customHeight="1" x14ac:dyDescent="0.35"/>
    <row r="3300" ht="14.25" customHeight="1" x14ac:dyDescent="0.35"/>
    <row r="3301" ht="14.25" customHeight="1" x14ac:dyDescent="0.35"/>
    <row r="3302" ht="14.25" customHeight="1" x14ac:dyDescent="0.35"/>
    <row r="3303" ht="14.25" customHeight="1" x14ac:dyDescent="0.35"/>
    <row r="3304" ht="14.25" customHeight="1" x14ac:dyDescent="0.35"/>
    <row r="3305" ht="14.25" customHeight="1" x14ac:dyDescent="0.35"/>
    <row r="3306" ht="14.25" customHeight="1" x14ac:dyDescent="0.35"/>
    <row r="3307" ht="14.25" customHeight="1" x14ac:dyDescent="0.35"/>
    <row r="3308" ht="14.25" customHeight="1" x14ac:dyDescent="0.35"/>
    <row r="3309" ht="14.25" customHeight="1" x14ac:dyDescent="0.35"/>
    <row r="3310" ht="14.25" customHeight="1" x14ac:dyDescent="0.35"/>
    <row r="3311" ht="14.25" customHeight="1" x14ac:dyDescent="0.35"/>
    <row r="3312" ht="14.25" customHeight="1" x14ac:dyDescent="0.35"/>
    <row r="3313" ht="14.25" customHeight="1" x14ac:dyDescent="0.35"/>
    <row r="3314" ht="14.25" customHeight="1" x14ac:dyDescent="0.35"/>
    <row r="3315" ht="14.25" customHeight="1" x14ac:dyDescent="0.35"/>
    <row r="3316" ht="14.25" customHeight="1" x14ac:dyDescent="0.35"/>
    <row r="3317" ht="14.25" customHeight="1" x14ac:dyDescent="0.35"/>
    <row r="3318" ht="14.25" customHeight="1" x14ac:dyDescent="0.35"/>
    <row r="3319" ht="14.25" customHeight="1" x14ac:dyDescent="0.35"/>
    <row r="3320" ht="14.25" customHeight="1" x14ac:dyDescent="0.35"/>
    <row r="3321" ht="14.25" customHeight="1" x14ac:dyDescent="0.35"/>
    <row r="3322" ht="14.25" customHeight="1" x14ac:dyDescent="0.35"/>
    <row r="3323" ht="14.25" customHeight="1" x14ac:dyDescent="0.35"/>
    <row r="3324" ht="14.25" customHeight="1" x14ac:dyDescent="0.35"/>
    <row r="3325" ht="14.25" customHeight="1" x14ac:dyDescent="0.35"/>
    <row r="3326" ht="14.25" customHeight="1" x14ac:dyDescent="0.35"/>
    <row r="3327" ht="14.25" customHeight="1" x14ac:dyDescent="0.35"/>
    <row r="3328" ht="14.25" customHeight="1" x14ac:dyDescent="0.35"/>
    <row r="3329" ht="14.25" customHeight="1" x14ac:dyDescent="0.35"/>
    <row r="3330" ht="14.25" customHeight="1" x14ac:dyDescent="0.35"/>
    <row r="3331" ht="14.25" customHeight="1" x14ac:dyDescent="0.35"/>
    <row r="3332" ht="14.25" customHeight="1" x14ac:dyDescent="0.35"/>
    <row r="3333" ht="14.25" customHeight="1" x14ac:dyDescent="0.35"/>
    <row r="3334" ht="14.25" customHeight="1" x14ac:dyDescent="0.35"/>
    <row r="3335" ht="14.25" customHeight="1" x14ac:dyDescent="0.35"/>
    <row r="3336" ht="14.25" customHeight="1" x14ac:dyDescent="0.35"/>
    <row r="3337" ht="14.25" customHeight="1" x14ac:dyDescent="0.35"/>
    <row r="3338" ht="14.25" customHeight="1" x14ac:dyDescent="0.35"/>
    <row r="3339" ht="14.25" customHeight="1" x14ac:dyDescent="0.35"/>
    <row r="3340" ht="14.25" customHeight="1" x14ac:dyDescent="0.35"/>
    <row r="3341" ht="14.25" customHeight="1" x14ac:dyDescent="0.35"/>
    <row r="3342" ht="14.25" customHeight="1" x14ac:dyDescent="0.35"/>
    <row r="3343" ht="14.25" customHeight="1" x14ac:dyDescent="0.35"/>
    <row r="3344" ht="14.25" customHeight="1" x14ac:dyDescent="0.35"/>
    <row r="3345" ht="14.25" customHeight="1" x14ac:dyDescent="0.35"/>
    <row r="3346" ht="14.25" customHeight="1" x14ac:dyDescent="0.35"/>
    <row r="3347" ht="14.25" customHeight="1" x14ac:dyDescent="0.35"/>
    <row r="3348" ht="14.25" customHeight="1" x14ac:dyDescent="0.35"/>
    <row r="3349" ht="14.25" customHeight="1" x14ac:dyDescent="0.35"/>
    <row r="3350" ht="14.25" customHeight="1" x14ac:dyDescent="0.35"/>
    <row r="3351" ht="14.25" customHeight="1" x14ac:dyDescent="0.35"/>
    <row r="3352" ht="14.25" customHeight="1" x14ac:dyDescent="0.35"/>
    <row r="3353" ht="14.25" customHeight="1" x14ac:dyDescent="0.35"/>
    <row r="3354" ht="14.25" customHeight="1" x14ac:dyDescent="0.35"/>
    <row r="3355" ht="14.25" customHeight="1" x14ac:dyDescent="0.35"/>
    <row r="3356" ht="14.25" customHeight="1" x14ac:dyDescent="0.35"/>
    <row r="3357" ht="14.25" customHeight="1" x14ac:dyDescent="0.35"/>
    <row r="3358" ht="14.25" customHeight="1" x14ac:dyDescent="0.35"/>
    <row r="3359" ht="14.25" customHeight="1" x14ac:dyDescent="0.35"/>
    <row r="3360" ht="14.25" customHeight="1" x14ac:dyDescent="0.35"/>
    <row r="3361" ht="14.25" customHeight="1" x14ac:dyDescent="0.35"/>
    <row r="3362" ht="14.25" customHeight="1" x14ac:dyDescent="0.35"/>
    <row r="3363" ht="14.25" customHeight="1" x14ac:dyDescent="0.35"/>
    <row r="3364" ht="14.25" customHeight="1" x14ac:dyDescent="0.35"/>
    <row r="3365" ht="14.25" customHeight="1" x14ac:dyDescent="0.35"/>
    <row r="3366" ht="14.25" customHeight="1" x14ac:dyDescent="0.35"/>
    <row r="3367" ht="14.25" customHeight="1" x14ac:dyDescent="0.35"/>
    <row r="3368" ht="14.25" customHeight="1" x14ac:dyDescent="0.35"/>
    <row r="3369" ht="14.25" customHeight="1" x14ac:dyDescent="0.35"/>
    <row r="3370" ht="14.25" customHeight="1" x14ac:dyDescent="0.35"/>
    <row r="3371" ht="14.25" customHeight="1" x14ac:dyDescent="0.35"/>
    <row r="3372" ht="14.25" customHeight="1" x14ac:dyDescent="0.35"/>
    <row r="3373" ht="14.25" customHeight="1" x14ac:dyDescent="0.35"/>
    <row r="3374" ht="14.25" customHeight="1" x14ac:dyDescent="0.35"/>
    <row r="3375" ht="14.25" customHeight="1" x14ac:dyDescent="0.35"/>
    <row r="3376" ht="14.25" customHeight="1" x14ac:dyDescent="0.35"/>
    <row r="3377" ht="14.25" customHeight="1" x14ac:dyDescent="0.35"/>
    <row r="3378" ht="14.25" customHeight="1" x14ac:dyDescent="0.35"/>
    <row r="3379" ht="14.25" customHeight="1" x14ac:dyDescent="0.35"/>
    <row r="3380" ht="14.25" customHeight="1" x14ac:dyDescent="0.35"/>
    <row r="3381" ht="14.25" customHeight="1" x14ac:dyDescent="0.35"/>
    <row r="3382" ht="14.25" customHeight="1" x14ac:dyDescent="0.35"/>
    <row r="3383" ht="14.25" customHeight="1" x14ac:dyDescent="0.35"/>
    <row r="3384" ht="14.25" customHeight="1" x14ac:dyDescent="0.35"/>
    <row r="3385" ht="14.25" customHeight="1" x14ac:dyDescent="0.35"/>
    <row r="3386" ht="14.25" customHeight="1" x14ac:dyDescent="0.35"/>
    <row r="3387" ht="14.25" customHeight="1" x14ac:dyDescent="0.35"/>
    <row r="3388" ht="14.25" customHeight="1" x14ac:dyDescent="0.35"/>
    <row r="3389" ht="14.25" customHeight="1" x14ac:dyDescent="0.35"/>
    <row r="3390" ht="14.25" customHeight="1" x14ac:dyDescent="0.35"/>
    <row r="3391" ht="14.25" customHeight="1" x14ac:dyDescent="0.35"/>
    <row r="3392" ht="14.25" customHeight="1" x14ac:dyDescent="0.35"/>
    <row r="3393" ht="14.25" customHeight="1" x14ac:dyDescent="0.35"/>
    <row r="3394" ht="14.25" customHeight="1" x14ac:dyDescent="0.35"/>
    <row r="3395" ht="14.25" customHeight="1" x14ac:dyDescent="0.35"/>
    <row r="3396" ht="14.25" customHeight="1" x14ac:dyDescent="0.35"/>
    <row r="3397" ht="14.25" customHeight="1" x14ac:dyDescent="0.35"/>
    <row r="3398" ht="14.25" customHeight="1" x14ac:dyDescent="0.35"/>
    <row r="3399" ht="14.25" customHeight="1" x14ac:dyDescent="0.35"/>
    <row r="3400" ht="14.25" customHeight="1" x14ac:dyDescent="0.35"/>
    <row r="3401" ht="14.25" customHeight="1" x14ac:dyDescent="0.35"/>
    <row r="3402" ht="14.25" customHeight="1" x14ac:dyDescent="0.35"/>
    <row r="3403" ht="14.25" customHeight="1" x14ac:dyDescent="0.35"/>
    <row r="3404" ht="14.25" customHeight="1" x14ac:dyDescent="0.35"/>
    <row r="3405" ht="14.25" customHeight="1" x14ac:dyDescent="0.35"/>
    <row r="3406" ht="14.25" customHeight="1" x14ac:dyDescent="0.35"/>
    <row r="3407" ht="14.25" customHeight="1" x14ac:dyDescent="0.35"/>
    <row r="3408" ht="14.25" customHeight="1" x14ac:dyDescent="0.35"/>
    <row r="3409" ht="14.25" customHeight="1" x14ac:dyDescent="0.35"/>
    <row r="3410" ht="14.25" customHeight="1" x14ac:dyDescent="0.35"/>
    <row r="3411" ht="14.25" customHeight="1" x14ac:dyDescent="0.35"/>
    <row r="3412" ht="14.25" customHeight="1" x14ac:dyDescent="0.35"/>
    <row r="3413" ht="14.25" customHeight="1" x14ac:dyDescent="0.35"/>
    <row r="3414" ht="14.25" customHeight="1" x14ac:dyDescent="0.35"/>
    <row r="3415" ht="14.25" customHeight="1" x14ac:dyDescent="0.35"/>
    <row r="3416" ht="14.25" customHeight="1" x14ac:dyDescent="0.35"/>
    <row r="3417" ht="14.25" customHeight="1" x14ac:dyDescent="0.35"/>
    <row r="3418" ht="14.25" customHeight="1" x14ac:dyDescent="0.35"/>
    <row r="3419" ht="14.25" customHeight="1" x14ac:dyDescent="0.35"/>
    <row r="3420" ht="14.25" customHeight="1" x14ac:dyDescent="0.35"/>
    <row r="3421" ht="14.25" customHeight="1" x14ac:dyDescent="0.35"/>
    <row r="3422" ht="14.25" customHeight="1" x14ac:dyDescent="0.35"/>
    <row r="3423" ht="14.25" customHeight="1" x14ac:dyDescent="0.35"/>
    <row r="3424" ht="14.25" customHeight="1" x14ac:dyDescent="0.35"/>
    <row r="3425" ht="14.25" customHeight="1" x14ac:dyDescent="0.35"/>
    <row r="3426" ht="14.25" customHeight="1" x14ac:dyDescent="0.35"/>
    <row r="3427" ht="14.25" customHeight="1" x14ac:dyDescent="0.35"/>
    <row r="3428" ht="14.25" customHeight="1" x14ac:dyDescent="0.35"/>
    <row r="3429" ht="14.25" customHeight="1" x14ac:dyDescent="0.35"/>
    <row r="3430" ht="14.25" customHeight="1" x14ac:dyDescent="0.35"/>
    <row r="3431" ht="14.25" customHeight="1" x14ac:dyDescent="0.35"/>
    <row r="3432" ht="14.25" customHeight="1" x14ac:dyDescent="0.35"/>
    <row r="3433" ht="14.25" customHeight="1" x14ac:dyDescent="0.35"/>
    <row r="3434" ht="14.25" customHeight="1" x14ac:dyDescent="0.35"/>
    <row r="3435" ht="14.25" customHeight="1" x14ac:dyDescent="0.35"/>
    <row r="3436" ht="14.25" customHeight="1" x14ac:dyDescent="0.35"/>
    <row r="3437" ht="14.25" customHeight="1" x14ac:dyDescent="0.35"/>
    <row r="3438" ht="14.25" customHeight="1" x14ac:dyDescent="0.35"/>
    <row r="3439" ht="14.25" customHeight="1" x14ac:dyDescent="0.35"/>
    <row r="3440" ht="14.25" customHeight="1" x14ac:dyDescent="0.35"/>
    <row r="3441" ht="14.25" customHeight="1" x14ac:dyDescent="0.35"/>
    <row r="3442" ht="14.25" customHeight="1" x14ac:dyDescent="0.35"/>
    <row r="3443" ht="14.25" customHeight="1" x14ac:dyDescent="0.35"/>
    <row r="3444" ht="14.25" customHeight="1" x14ac:dyDescent="0.35"/>
    <row r="3445" ht="14.25" customHeight="1" x14ac:dyDescent="0.35"/>
    <row r="3446" ht="14.25" customHeight="1" x14ac:dyDescent="0.35"/>
    <row r="3447" ht="14.25" customHeight="1" x14ac:dyDescent="0.35"/>
    <row r="3448" ht="14.25" customHeight="1" x14ac:dyDescent="0.35"/>
  </sheetData>
  <sheetProtection selectLockedCells="1"/>
  <mergeCells count="4210">
    <mergeCell ref="ET1127:EZ1127"/>
    <mergeCell ref="AA357:AF357"/>
    <mergeCell ref="AA358:AF358"/>
    <mergeCell ref="AA359:AF359"/>
    <mergeCell ref="AA362:AF362"/>
    <mergeCell ref="D377:CE377"/>
    <mergeCell ref="CI897:CQ897"/>
    <mergeCell ref="AY844:BN845"/>
    <mergeCell ref="AY846:BN846"/>
    <mergeCell ref="AY847:BN847"/>
    <mergeCell ref="AY848:BN848"/>
    <mergeCell ref="AY849:BN849"/>
    <mergeCell ref="CJ844:CQ845"/>
    <mergeCell ref="CJ846:CQ846"/>
    <mergeCell ref="CJ847:CQ847"/>
    <mergeCell ref="D840:CQ840"/>
    <mergeCell ref="D842:AT843"/>
    <mergeCell ref="BY384:CD384"/>
    <mergeCell ref="CI385:CN385"/>
    <mergeCell ref="BU900:BZ900"/>
    <mergeCell ref="CA900:CH900"/>
    <mergeCell ref="AY897:BT897"/>
    <mergeCell ref="AY898:BT898"/>
    <mergeCell ref="AY899:BT899"/>
    <mergeCell ref="AY900:BT900"/>
    <mergeCell ref="BU897:BZ897"/>
    <mergeCell ref="CA897:CH897"/>
    <mergeCell ref="CI898:CQ898"/>
    <mergeCell ref="CI900:CQ900"/>
    <mergeCell ref="AY887:CO887"/>
    <mergeCell ref="D873:Z873"/>
    <mergeCell ref="D874:Z874"/>
    <mergeCell ref="D266:O266"/>
    <mergeCell ref="P266:Y266"/>
    <mergeCell ref="Z266:AI266"/>
    <mergeCell ref="AJ266:AT266"/>
    <mergeCell ref="U301:X301"/>
    <mergeCell ref="U302:X302"/>
    <mergeCell ref="U303:X303"/>
    <mergeCell ref="U304:X304"/>
    <mergeCell ref="U305:X305"/>
    <mergeCell ref="U306:X306"/>
    <mergeCell ref="Y301:AA301"/>
    <mergeCell ref="Y302:AA302"/>
    <mergeCell ref="Y303:AA303"/>
    <mergeCell ref="Y304:AA304"/>
    <mergeCell ref="Y305:AA305"/>
    <mergeCell ref="Y306:AA306"/>
    <mergeCell ref="U365:Z365"/>
    <mergeCell ref="D268:O268"/>
    <mergeCell ref="P268:Y268"/>
    <mergeCell ref="Z268:AI268"/>
    <mergeCell ref="AJ268:AT268"/>
    <mergeCell ref="D269:O269"/>
    <mergeCell ref="P269:Y269"/>
    <mergeCell ref="Z269:AI269"/>
    <mergeCell ref="AJ269:AT269"/>
    <mergeCell ref="AQ299:AT300"/>
    <mergeCell ref="AQ301:AT301"/>
    <mergeCell ref="AQ302:AT302"/>
    <mergeCell ref="AQ303:AT303"/>
    <mergeCell ref="AQ304:AT304"/>
    <mergeCell ref="AQ305:AT305"/>
    <mergeCell ref="AQ306:AT306"/>
    <mergeCell ref="BY307:CQ307"/>
    <mergeCell ref="CE384:CH384"/>
    <mergeCell ref="CE387:CH387"/>
    <mergeCell ref="BY382:CD382"/>
    <mergeCell ref="CE383:CH383"/>
    <mergeCell ref="CO382:CQ382"/>
    <mergeCell ref="BV383:BX383"/>
    <mergeCell ref="CO383:CQ383"/>
    <mergeCell ref="CE385:CH385"/>
    <mergeCell ref="BT362:BY362"/>
    <mergeCell ref="BT363:BY363"/>
    <mergeCell ref="U362:Z362"/>
    <mergeCell ref="BV844:CB845"/>
    <mergeCell ref="CC844:CI845"/>
    <mergeCell ref="BO846:BU846"/>
    <mergeCell ref="CL376:CQ376"/>
    <mergeCell ref="CF377:CK377"/>
    <mergeCell ref="CL377:CQ377"/>
    <mergeCell ref="CE382:CH382"/>
    <mergeCell ref="BY385:CD385"/>
    <mergeCell ref="CI382:CN382"/>
    <mergeCell ref="CI383:CN383"/>
    <mergeCell ref="CI384:CN384"/>
    <mergeCell ref="CI386:CN386"/>
    <mergeCell ref="CI387:CN387"/>
    <mergeCell ref="U366:Z366"/>
    <mergeCell ref="D390:CQ391"/>
    <mergeCell ref="BY823:CG823"/>
    <mergeCell ref="BP827:BX827"/>
    <mergeCell ref="BY827:CG827"/>
    <mergeCell ref="CE386:CH386"/>
    <mergeCell ref="BT365:BY365"/>
    <mergeCell ref="AY384:BO384"/>
    <mergeCell ref="AY385:BO385"/>
    <mergeCell ref="AY386:BO386"/>
    <mergeCell ref="AG370:AL370"/>
    <mergeCell ref="AS367:BA367"/>
    <mergeCell ref="AM356:BG356"/>
    <mergeCell ref="AG357:AL357"/>
    <mergeCell ref="AG358:AL358"/>
    <mergeCell ref="AG359:AL359"/>
    <mergeCell ref="AG360:AL360"/>
    <mergeCell ref="AG361:AL361"/>
    <mergeCell ref="AG362:AL362"/>
    <mergeCell ref="AG363:AL363"/>
    <mergeCell ref="U376:Z376"/>
    <mergeCell ref="D376:T376"/>
    <mergeCell ref="BB368:BG368"/>
    <mergeCell ref="U374:Z374"/>
    <mergeCell ref="AS369:BA369"/>
    <mergeCell ref="AS376:BA376"/>
    <mergeCell ref="BB373:BG373"/>
    <mergeCell ref="BB374:BG374"/>
    <mergeCell ref="BB376:BG376"/>
    <mergeCell ref="BY386:CD386"/>
    <mergeCell ref="BY387:CD387"/>
    <mergeCell ref="T387:X387"/>
    <mergeCell ref="AN846:AT846"/>
    <mergeCell ref="AO839:BN839"/>
    <mergeCell ref="BO839:CC839"/>
    <mergeCell ref="CD839:CQ839"/>
    <mergeCell ref="BO847:BU847"/>
    <mergeCell ref="BO835:CC835"/>
    <mergeCell ref="CD835:CQ835"/>
    <mergeCell ref="BO833:CQ833"/>
    <mergeCell ref="BO834:CC834"/>
    <mergeCell ref="D382:N384"/>
    <mergeCell ref="E122:CQ122"/>
    <mergeCell ref="BT358:BY358"/>
    <mergeCell ref="BT373:BY373"/>
    <mergeCell ref="O385:S385"/>
    <mergeCell ref="O386:S386"/>
    <mergeCell ref="O387:S387"/>
    <mergeCell ref="BP383:BU383"/>
    <mergeCell ref="BY383:CD383"/>
    <mergeCell ref="AP382:AT384"/>
    <mergeCell ref="AG373:AL373"/>
    <mergeCell ref="AG364:AL364"/>
    <mergeCell ref="AG365:AL365"/>
    <mergeCell ref="AG366:AL366"/>
    <mergeCell ref="AG367:AL367"/>
    <mergeCell ref="AG368:AL368"/>
    <mergeCell ref="AG369:AL369"/>
    <mergeCell ref="D267:O267"/>
    <mergeCell ref="P267:Y267"/>
    <mergeCell ref="O382:S384"/>
    <mergeCell ref="CI901:CQ901"/>
    <mergeCell ref="BU902:BZ902"/>
    <mergeCell ref="CA902:CH902"/>
    <mergeCell ref="CI902:CQ902"/>
    <mergeCell ref="BU905:BZ905"/>
    <mergeCell ref="CA905:CH905"/>
    <mergeCell ref="CI905:CQ905"/>
    <mergeCell ref="AN902:AT902"/>
    <mergeCell ref="D905:Y905"/>
    <mergeCell ref="Z905:AE905"/>
    <mergeCell ref="AF905:AM905"/>
    <mergeCell ref="AN905:AT905"/>
    <mergeCell ref="D900:Y900"/>
    <mergeCell ref="Z900:AE900"/>
    <mergeCell ref="AF900:AM900"/>
    <mergeCell ref="CL375:CQ375"/>
    <mergeCell ref="D388:AT388"/>
    <mergeCell ref="AY380:CQ381"/>
    <mergeCell ref="AG382:AJ384"/>
    <mergeCell ref="AK382:AO384"/>
    <mergeCell ref="AP385:AT385"/>
    <mergeCell ref="AP386:AT386"/>
    <mergeCell ref="AP387:AT387"/>
    <mergeCell ref="AK385:AO385"/>
    <mergeCell ref="AK386:AO386"/>
    <mergeCell ref="AK387:AO387"/>
    <mergeCell ref="T385:X385"/>
    <mergeCell ref="T386:X386"/>
    <mergeCell ref="BT376:BY376"/>
    <mergeCell ref="D385:N385"/>
    <mergeCell ref="D386:N386"/>
    <mergeCell ref="D387:N387"/>
    <mergeCell ref="BT366:BY366"/>
    <mergeCell ref="BN372:BS372"/>
    <mergeCell ref="BN373:BS373"/>
    <mergeCell ref="BN368:BS368"/>
    <mergeCell ref="D378:CQ378"/>
    <mergeCell ref="D380:AT381"/>
    <mergeCell ref="U367:Z367"/>
    <mergeCell ref="CF375:CK375"/>
    <mergeCell ref="CF376:CK376"/>
    <mergeCell ref="BN376:BS376"/>
    <mergeCell ref="BN369:BS369"/>
    <mergeCell ref="BN370:BS370"/>
    <mergeCell ref="BN371:BS371"/>
    <mergeCell ref="BN365:BS365"/>
    <mergeCell ref="BN366:BS366"/>
    <mergeCell ref="BN367:BS367"/>
    <mergeCell ref="U356:AL356"/>
    <mergeCell ref="U357:Z357"/>
    <mergeCell ref="AM373:AR373"/>
    <mergeCell ref="AM374:AR374"/>
    <mergeCell ref="AM375:AR375"/>
    <mergeCell ref="AM376:AR376"/>
    <mergeCell ref="AS357:BA357"/>
    <mergeCell ref="AS358:BA358"/>
    <mergeCell ref="AS359:BA359"/>
    <mergeCell ref="AS360:BA360"/>
    <mergeCell ref="AS361:BA361"/>
    <mergeCell ref="AS362:BA362"/>
    <mergeCell ref="AS363:BA363"/>
    <mergeCell ref="AS364:BA364"/>
    <mergeCell ref="AS365:BA365"/>
    <mergeCell ref="AS366:BA366"/>
    <mergeCell ref="CF358:CK358"/>
    <mergeCell ref="BH372:BM372"/>
    <mergeCell ref="BH373:BM373"/>
    <mergeCell ref="BH374:BM374"/>
    <mergeCell ref="BH375:BM375"/>
    <mergeCell ref="CF360:CK360"/>
    <mergeCell ref="CF361:CK361"/>
    <mergeCell ref="BZ364:CE364"/>
    <mergeCell ref="BN358:BS358"/>
    <mergeCell ref="BN359:BS359"/>
    <mergeCell ref="BN360:BS360"/>
    <mergeCell ref="BN361:BS361"/>
    <mergeCell ref="BN362:BS362"/>
    <mergeCell ref="BN363:BS363"/>
    <mergeCell ref="BN364:BS364"/>
    <mergeCell ref="BT361:BY361"/>
    <mergeCell ref="AM372:AR372"/>
    <mergeCell ref="BT364:BY364"/>
    <mergeCell ref="BB358:BG358"/>
    <mergeCell ref="BH358:BM358"/>
    <mergeCell ref="BH359:BM359"/>
    <mergeCell ref="BH360:BM360"/>
    <mergeCell ref="BH361:BM361"/>
    <mergeCell ref="BH362:BM362"/>
    <mergeCell ref="BH363:BM363"/>
    <mergeCell ref="BH364:BM364"/>
    <mergeCell ref="BH365:BM365"/>
    <mergeCell ref="BB369:BG369"/>
    <mergeCell ref="BT359:BY359"/>
    <mergeCell ref="BT374:BY374"/>
    <mergeCell ref="BT375:BY375"/>
    <mergeCell ref="BT371:BY371"/>
    <mergeCell ref="BT372:BY372"/>
    <mergeCell ref="U371:Z371"/>
    <mergeCell ref="U363:Z363"/>
    <mergeCell ref="BH356:BY356"/>
    <mergeCell ref="AM357:AR357"/>
    <mergeCell ref="AM358:AR358"/>
    <mergeCell ref="AM359:AR359"/>
    <mergeCell ref="AM360:AR360"/>
    <mergeCell ref="AM361:AR361"/>
    <mergeCell ref="AM362:AR362"/>
    <mergeCell ref="AM363:AR363"/>
    <mergeCell ref="AM364:AR364"/>
    <mergeCell ref="AM365:AR365"/>
    <mergeCell ref="AM366:AR366"/>
    <mergeCell ref="AM367:AR367"/>
    <mergeCell ref="AM368:AR368"/>
    <mergeCell ref="AM369:AR369"/>
    <mergeCell ref="AM370:AR370"/>
    <mergeCell ref="AM371:AR371"/>
    <mergeCell ref="AA360:AF360"/>
    <mergeCell ref="AA361:AF361"/>
    <mergeCell ref="BB357:BG357"/>
    <mergeCell ref="BH357:BM357"/>
    <mergeCell ref="BN357:BS357"/>
    <mergeCell ref="BT357:BY357"/>
    <mergeCell ref="BB361:BG361"/>
    <mergeCell ref="BB362:BG362"/>
    <mergeCell ref="BB363:BG363"/>
    <mergeCell ref="BB364:BG364"/>
    <mergeCell ref="BB365:BG365"/>
    <mergeCell ref="BB366:BG366"/>
    <mergeCell ref="BB367:BG367"/>
    <mergeCell ref="AS374:BA374"/>
    <mergeCell ref="D366:T366"/>
    <mergeCell ref="AA363:AF363"/>
    <mergeCell ref="AA364:AF364"/>
    <mergeCell ref="AA365:AF365"/>
    <mergeCell ref="D372:T372"/>
    <mergeCell ref="U375:Z375"/>
    <mergeCell ref="BB370:BG370"/>
    <mergeCell ref="AG374:AL374"/>
    <mergeCell ref="AG375:AL375"/>
    <mergeCell ref="AG371:AL371"/>
    <mergeCell ref="AG372:AL372"/>
    <mergeCell ref="BB372:BG372"/>
    <mergeCell ref="BB375:BG375"/>
    <mergeCell ref="AS370:BA370"/>
    <mergeCell ref="AS371:BA371"/>
    <mergeCell ref="D373:T373"/>
    <mergeCell ref="D374:T374"/>
    <mergeCell ref="D375:T375"/>
    <mergeCell ref="AA366:AF366"/>
    <mergeCell ref="AA367:AF367"/>
    <mergeCell ref="AA368:AF368"/>
    <mergeCell ref="AA369:AF369"/>
    <mergeCell ref="Y337:AE338"/>
    <mergeCell ref="AF335:AL336"/>
    <mergeCell ref="AM335:AT336"/>
    <mergeCell ref="AF337:AL338"/>
    <mergeCell ref="AM337:AT338"/>
    <mergeCell ref="D339:AT339"/>
    <mergeCell ref="D356:T357"/>
    <mergeCell ref="D358:T358"/>
    <mergeCell ref="BH370:BM370"/>
    <mergeCell ref="BH371:BM371"/>
    <mergeCell ref="U364:Z364"/>
    <mergeCell ref="BH369:BM369"/>
    <mergeCell ref="D359:T359"/>
    <mergeCell ref="D360:T360"/>
    <mergeCell ref="D361:T361"/>
    <mergeCell ref="D362:T362"/>
    <mergeCell ref="D363:T363"/>
    <mergeCell ref="D364:T364"/>
    <mergeCell ref="D365:T365"/>
    <mergeCell ref="BB359:BG359"/>
    <mergeCell ref="BB360:BG360"/>
    <mergeCell ref="AS368:BA368"/>
    <mergeCell ref="BH366:BM366"/>
    <mergeCell ref="BH367:BM367"/>
    <mergeCell ref="BH368:BM368"/>
    <mergeCell ref="BB371:BG371"/>
    <mergeCell ref="U358:Z358"/>
    <mergeCell ref="U359:Z359"/>
    <mergeCell ref="U360:Z360"/>
    <mergeCell ref="U361:Z361"/>
    <mergeCell ref="CF359:CK359"/>
    <mergeCell ref="BT360:BY360"/>
    <mergeCell ref="CL357:CQ357"/>
    <mergeCell ref="BT367:BY367"/>
    <mergeCell ref="BT368:BY368"/>
    <mergeCell ref="BT369:BY369"/>
    <mergeCell ref="BT370:BY370"/>
    <mergeCell ref="D343:V344"/>
    <mergeCell ref="D345:V345"/>
    <mergeCell ref="D346:V346"/>
    <mergeCell ref="D347:V347"/>
    <mergeCell ref="D348:V348"/>
    <mergeCell ref="D349:V349"/>
    <mergeCell ref="D350:V350"/>
    <mergeCell ref="D351:AT351"/>
    <mergeCell ref="D330:AT330"/>
    <mergeCell ref="D353:CQ354"/>
    <mergeCell ref="D334:Q334"/>
    <mergeCell ref="D335:J336"/>
    <mergeCell ref="K335:Q336"/>
    <mergeCell ref="CL358:CQ358"/>
    <mergeCell ref="CL359:CQ359"/>
    <mergeCell ref="CL360:CQ360"/>
    <mergeCell ref="CL361:CQ361"/>
    <mergeCell ref="K337:Q338"/>
    <mergeCell ref="D337:J338"/>
    <mergeCell ref="R334:AE334"/>
    <mergeCell ref="AF334:AT334"/>
    <mergeCell ref="R335:X336"/>
    <mergeCell ref="Y335:AE336"/>
    <mergeCell ref="R337:X338"/>
    <mergeCell ref="BZ370:CE370"/>
    <mergeCell ref="BZ371:CE371"/>
    <mergeCell ref="CL362:CQ362"/>
    <mergeCell ref="CL363:CQ363"/>
    <mergeCell ref="CL364:CQ364"/>
    <mergeCell ref="CL365:CQ365"/>
    <mergeCell ref="CL366:CQ366"/>
    <mergeCell ref="CL367:CQ367"/>
    <mergeCell ref="CL368:CQ368"/>
    <mergeCell ref="CL369:CQ369"/>
    <mergeCell ref="CL370:CQ370"/>
    <mergeCell ref="CL371:CQ371"/>
    <mergeCell ref="CF364:CK364"/>
    <mergeCell ref="CF365:CK365"/>
    <mergeCell ref="CF366:CK366"/>
    <mergeCell ref="CF367:CK367"/>
    <mergeCell ref="CF368:CK368"/>
    <mergeCell ref="CF369:CK369"/>
    <mergeCell ref="CF371:CK371"/>
    <mergeCell ref="BZ363:CE363"/>
    <mergeCell ref="CF362:CK362"/>
    <mergeCell ref="CF363:CK363"/>
    <mergeCell ref="CF370:CK370"/>
    <mergeCell ref="D328:Q329"/>
    <mergeCell ref="R326:AE327"/>
    <mergeCell ref="AZ114:CQ114"/>
    <mergeCell ref="AZ115:CQ115"/>
    <mergeCell ref="AZ116:CQ116"/>
    <mergeCell ref="AZ117:CQ117"/>
    <mergeCell ref="AZ118:CQ118"/>
    <mergeCell ref="AZ119:CQ119"/>
    <mergeCell ref="AZ120:CQ120"/>
    <mergeCell ref="AZ121:CQ121"/>
    <mergeCell ref="CI130:CM130"/>
    <mergeCell ref="CI131:CM131"/>
    <mergeCell ref="CI132:CM132"/>
    <mergeCell ref="CI133:CM133"/>
    <mergeCell ref="CI134:CM134"/>
    <mergeCell ref="CI135:CM135"/>
    <mergeCell ref="CI136:CM136"/>
    <mergeCell ref="CI137:CM137"/>
    <mergeCell ref="CI138:CM138"/>
    <mergeCell ref="CN134:CQ134"/>
    <mergeCell ref="AZ133:BF133"/>
    <mergeCell ref="BG133:BM133"/>
    <mergeCell ref="BN133:BT133"/>
    <mergeCell ref="D124:CQ125"/>
    <mergeCell ref="E116:G116"/>
    <mergeCell ref="H116:AY116"/>
    <mergeCell ref="CI129:CQ129"/>
    <mergeCell ref="E117:G117"/>
    <mergeCell ref="H117:AY117"/>
    <mergeCell ref="AP134:AY134"/>
    <mergeCell ref="Z267:AI267"/>
    <mergeCell ref="AJ267:AT267"/>
    <mergeCell ref="X963:AD963"/>
    <mergeCell ref="AE963:AT963"/>
    <mergeCell ref="D977:P977"/>
    <mergeCell ref="Q964:W964"/>
    <mergeCell ref="Q965:W965"/>
    <mergeCell ref="Q966:W966"/>
    <mergeCell ref="Q967:W967"/>
    <mergeCell ref="D973:P973"/>
    <mergeCell ref="AZ90:CQ91"/>
    <mergeCell ref="AZ92:CQ92"/>
    <mergeCell ref="AZ93:CQ93"/>
    <mergeCell ref="AZ94:CQ94"/>
    <mergeCell ref="AZ95:CQ95"/>
    <mergeCell ref="AZ96:CQ96"/>
    <mergeCell ref="AZ97:CQ97"/>
    <mergeCell ref="AZ98:CQ98"/>
    <mergeCell ref="AZ99:CQ99"/>
    <mergeCell ref="AZ100:CQ100"/>
    <mergeCell ref="AZ101:CQ101"/>
    <mergeCell ref="AZ102:CQ102"/>
    <mergeCell ref="AZ103:CQ103"/>
    <mergeCell ref="AZ104:CQ104"/>
    <mergeCell ref="AZ105:CQ105"/>
    <mergeCell ref="AZ106:CQ106"/>
    <mergeCell ref="D309:AT310"/>
    <mergeCell ref="AX302:BA302"/>
    <mergeCell ref="AM304:AP304"/>
    <mergeCell ref="AM305:AP305"/>
    <mergeCell ref="AM306:AP306"/>
    <mergeCell ref="Q961:AD961"/>
    <mergeCell ref="Q962:W962"/>
    <mergeCell ref="X962:AD962"/>
    <mergeCell ref="D1158:AT1158"/>
    <mergeCell ref="D1176:AT1176"/>
    <mergeCell ref="X968:AD968"/>
    <mergeCell ref="X969:AD969"/>
    <mergeCell ref="X970:AD970"/>
    <mergeCell ref="X971:AD971"/>
    <mergeCell ref="X972:AD972"/>
    <mergeCell ref="X973:AD973"/>
    <mergeCell ref="X974:AD974"/>
    <mergeCell ref="X975:AD975"/>
    <mergeCell ref="X976:AD976"/>
    <mergeCell ref="X977:AD977"/>
    <mergeCell ref="AE964:AT964"/>
    <mergeCell ref="AE965:AT965"/>
    <mergeCell ref="AE966:AT966"/>
    <mergeCell ref="AY975:CQ976"/>
    <mergeCell ref="AY987:CQ989"/>
    <mergeCell ref="D1064:CQ1065"/>
    <mergeCell ref="D1071:CQ1072"/>
    <mergeCell ref="D964:P964"/>
    <mergeCell ref="D965:P965"/>
    <mergeCell ref="D966:P966"/>
    <mergeCell ref="D967:P967"/>
    <mergeCell ref="X964:AD964"/>
    <mergeCell ref="X965:AD965"/>
    <mergeCell ref="X966:AD966"/>
    <mergeCell ref="X967:AD967"/>
    <mergeCell ref="AE967:AT967"/>
    <mergeCell ref="AE968:AT968"/>
    <mergeCell ref="AE969:AT969"/>
    <mergeCell ref="D968:P968"/>
    <mergeCell ref="D969:P969"/>
    <mergeCell ref="Q968:W968"/>
    <mergeCell ref="Q969:W969"/>
    <mergeCell ref="CB951:CQ951"/>
    <mergeCell ref="BY963:CQ963"/>
    <mergeCell ref="BY964:CQ964"/>
    <mergeCell ref="BY965:CQ965"/>
    <mergeCell ref="BY966:CQ966"/>
    <mergeCell ref="BY967:CQ967"/>
    <mergeCell ref="BY968:CQ968"/>
    <mergeCell ref="BY969:CQ969"/>
    <mergeCell ref="D959:AT960"/>
    <mergeCell ref="D961:P962"/>
    <mergeCell ref="AE961:AT962"/>
    <mergeCell ref="Y952:AI952"/>
    <mergeCell ref="AJ952:AT952"/>
    <mergeCell ref="D953:X953"/>
    <mergeCell ref="Y953:AI953"/>
    <mergeCell ref="AJ953:AT953"/>
    <mergeCell ref="AY967:BX967"/>
    <mergeCell ref="AY955:CO955"/>
    <mergeCell ref="D955:AT955"/>
    <mergeCell ref="D952:X952"/>
    <mergeCell ref="D954:X954"/>
    <mergeCell ref="Y954:AI954"/>
    <mergeCell ref="AJ954:AT954"/>
    <mergeCell ref="AY968:BX968"/>
    <mergeCell ref="AY969:BX969"/>
    <mergeCell ref="AY964:BX964"/>
    <mergeCell ref="AY965:BX965"/>
    <mergeCell ref="AY966:BX966"/>
    <mergeCell ref="D963:P963"/>
    <mergeCell ref="Q963:W963"/>
    <mergeCell ref="AY947:BS948"/>
    <mergeCell ref="BT947:CA948"/>
    <mergeCell ref="CB947:CQ948"/>
    <mergeCell ref="AY949:BS949"/>
    <mergeCell ref="AY950:BS950"/>
    <mergeCell ref="AY951:BS951"/>
    <mergeCell ref="AY943:CO943"/>
    <mergeCell ref="D945:AT946"/>
    <mergeCell ref="D950:X950"/>
    <mergeCell ref="Y950:AI950"/>
    <mergeCell ref="AJ950:AT950"/>
    <mergeCell ref="D951:X951"/>
    <mergeCell ref="Y951:AI951"/>
    <mergeCell ref="AJ951:AT951"/>
    <mergeCell ref="D947:X948"/>
    <mergeCell ref="Y947:AT947"/>
    <mergeCell ref="Y948:AI948"/>
    <mergeCell ref="AJ948:AT948"/>
    <mergeCell ref="D949:X949"/>
    <mergeCell ref="Y949:AI949"/>
    <mergeCell ref="AJ949:AT949"/>
    <mergeCell ref="BT949:CA949"/>
    <mergeCell ref="BT950:CA950"/>
    <mergeCell ref="CB949:CQ949"/>
    <mergeCell ref="CB950:CQ950"/>
    <mergeCell ref="BN940:BT940"/>
    <mergeCell ref="BU940:CA940"/>
    <mergeCell ref="CB940:CD940"/>
    <mergeCell ref="CE940:CM940"/>
    <mergeCell ref="CN940:CQ940"/>
    <mergeCell ref="BN941:BT941"/>
    <mergeCell ref="BU941:CA941"/>
    <mergeCell ref="CB941:CD941"/>
    <mergeCell ref="CE941:CM941"/>
    <mergeCell ref="CN941:CQ941"/>
    <mergeCell ref="BN942:BT942"/>
    <mergeCell ref="BU942:CA942"/>
    <mergeCell ref="CB942:CD942"/>
    <mergeCell ref="CE942:CM942"/>
    <mergeCell ref="CN942:CQ942"/>
    <mergeCell ref="D943:AT943"/>
    <mergeCell ref="AM939:AT939"/>
    <mergeCell ref="D940:N940"/>
    <mergeCell ref="O940:V940"/>
    <mergeCell ref="W940:AD940"/>
    <mergeCell ref="AE940:AL940"/>
    <mergeCell ref="AM940:AT940"/>
    <mergeCell ref="AY939:BM939"/>
    <mergeCell ref="BN939:BT939"/>
    <mergeCell ref="BU939:CA939"/>
    <mergeCell ref="CB939:CD939"/>
    <mergeCell ref="CE939:CM939"/>
    <mergeCell ref="CN939:CQ939"/>
    <mergeCell ref="AY932:CO932"/>
    <mergeCell ref="AE937:AL937"/>
    <mergeCell ref="AM937:AT937"/>
    <mergeCell ref="CN937:CQ937"/>
    <mergeCell ref="CE937:CM937"/>
    <mergeCell ref="CB937:CD937"/>
    <mergeCell ref="D934:AT935"/>
    <mergeCell ref="CN931:CQ931"/>
    <mergeCell ref="CE931:CM931"/>
    <mergeCell ref="CB931:CD931"/>
    <mergeCell ref="BU931:CA931"/>
    <mergeCell ref="BN931:BT931"/>
    <mergeCell ref="AY931:BM931"/>
    <mergeCell ref="D931:N931"/>
    <mergeCell ref="AY938:BM938"/>
    <mergeCell ref="BN938:BT938"/>
    <mergeCell ref="BU938:CA938"/>
    <mergeCell ref="CB938:CD938"/>
    <mergeCell ref="CE938:CM938"/>
    <mergeCell ref="CN938:CQ938"/>
    <mergeCell ref="D936:N937"/>
    <mergeCell ref="O936:V937"/>
    <mergeCell ref="W936:AD937"/>
    <mergeCell ref="AE936:AT936"/>
    <mergeCell ref="D938:N938"/>
    <mergeCell ref="O938:V938"/>
    <mergeCell ref="Z913:AE913"/>
    <mergeCell ref="CE930:CM930"/>
    <mergeCell ref="CB930:CD930"/>
    <mergeCell ref="BU930:CA930"/>
    <mergeCell ref="BN930:BT930"/>
    <mergeCell ref="AY930:BM930"/>
    <mergeCell ref="CG912:CL912"/>
    <mergeCell ref="A918:CQ919"/>
    <mergeCell ref="AY936:BM937"/>
    <mergeCell ref="BN936:BT937"/>
    <mergeCell ref="BU936:CA937"/>
    <mergeCell ref="CB936:CQ936"/>
    <mergeCell ref="AY925:BM926"/>
    <mergeCell ref="BN925:BT926"/>
    <mergeCell ref="BU925:CA926"/>
    <mergeCell ref="CB925:CQ925"/>
    <mergeCell ref="CB926:CD926"/>
    <mergeCell ref="CE926:CM926"/>
    <mergeCell ref="CN926:CQ926"/>
    <mergeCell ref="AY927:BM927"/>
    <mergeCell ref="AY928:BM928"/>
    <mergeCell ref="W931:AD931"/>
    <mergeCell ref="CP920:CQ920"/>
    <mergeCell ref="AY923:CQ924"/>
    <mergeCell ref="BU927:CA927"/>
    <mergeCell ref="CE927:CM927"/>
    <mergeCell ref="CE928:CM928"/>
    <mergeCell ref="O931:V931"/>
    <mergeCell ref="CE929:CM929"/>
    <mergeCell ref="CN927:CQ927"/>
    <mergeCell ref="CN928:CQ928"/>
    <mergeCell ref="CN929:CQ929"/>
    <mergeCell ref="BU928:CA928"/>
    <mergeCell ref="BU929:CA929"/>
    <mergeCell ref="CB927:CD927"/>
    <mergeCell ref="CB928:CD928"/>
    <mergeCell ref="CB929:CD929"/>
    <mergeCell ref="AY929:BM929"/>
    <mergeCell ref="BN927:BT927"/>
    <mergeCell ref="BN928:BT928"/>
    <mergeCell ref="BN929:BT929"/>
    <mergeCell ref="D882:Z883"/>
    <mergeCell ref="AA882:AT883"/>
    <mergeCell ref="CG914:CL914"/>
    <mergeCell ref="CM914:CQ914"/>
    <mergeCell ref="CM913:CQ913"/>
    <mergeCell ref="CM912:CQ912"/>
    <mergeCell ref="AY914:BT914"/>
    <mergeCell ref="BU914:BZ914"/>
    <mergeCell ref="AY916:CO916"/>
    <mergeCell ref="CA914:CF914"/>
    <mergeCell ref="AY915:BT915"/>
    <mergeCell ref="BU915:BZ915"/>
    <mergeCell ref="CA915:CF915"/>
    <mergeCell ref="CG915:CL915"/>
    <mergeCell ref="CM915:CQ915"/>
    <mergeCell ref="CA913:CF913"/>
    <mergeCell ref="CA912:CF912"/>
    <mergeCell ref="AY913:BT913"/>
    <mergeCell ref="BU913:BZ913"/>
    <mergeCell ref="CG913:CL913"/>
    <mergeCell ref="AY912:BT912"/>
    <mergeCell ref="BU912:BZ912"/>
    <mergeCell ref="AN900:AT900"/>
    <mergeCell ref="CA899:CH899"/>
    <mergeCell ref="D897:Y897"/>
    <mergeCell ref="Z897:AE897"/>
    <mergeCell ref="CI899:CQ899"/>
    <mergeCell ref="BU901:BZ901"/>
    <mergeCell ref="CA901:CH901"/>
    <mergeCell ref="D892:AT893"/>
    <mergeCell ref="CP891:CQ891"/>
    <mergeCell ref="AN912:AT912"/>
    <mergeCell ref="AN847:AT847"/>
    <mergeCell ref="Z848:AE848"/>
    <mergeCell ref="AF848:AM848"/>
    <mergeCell ref="AN848:AT848"/>
    <mergeCell ref="D863:AT864"/>
    <mergeCell ref="CJ848:CQ848"/>
    <mergeCell ref="BV848:CB848"/>
    <mergeCell ref="CC848:CI848"/>
    <mergeCell ref="BV849:CB849"/>
    <mergeCell ref="D847:Y847"/>
    <mergeCell ref="D848:Y848"/>
    <mergeCell ref="AN896:AT896"/>
    <mergeCell ref="D861:AT861"/>
    <mergeCell ref="D884:Z884"/>
    <mergeCell ref="D886:Z886"/>
    <mergeCell ref="BV847:CB847"/>
    <mergeCell ref="BU896:BZ896"/>
    <mergeCell ref="D871:Z871"/>
    <mergeCell ref="BO849:BU849"/>
    <mergeCell ref="D870:Z870"/>
    <mergeCell ref="AA870:AT870"/>
    <mergeCell ref="D879:AT881"/>
    <mergeCell ref="AA884:AT884"/>
    <mergeCell ref="BZ682:CH684"/>
    <mergeCell ref="CI682:CQ684"/>
    <mergeCell ref="AY685:BG686"/>
    <mergeCell ref="BH685:BP686"/>
    <mergeCell ref="BQ685:BY686"/>
    <mergeCell ref="BZ685:CH686"/>
    <mergeCell ref="AY671:BH672"/>
    <mergeCell ref="BI671:BU672"/>
    <mergeCell ref="AY673:BH674"/>
    <mergeCell ref="BI673:BU674"/>
    <mergeCell ref="AC680:AH680"/>
    <mergeCell ref="AI679:AT679"/>
    <mergeCell ref="W709:AC709"/>
    <mergeCell ref="AD709:AJ709"/>
    <mergeCell ref="D675:AT675"/>
    <mergeCell ref="AY680:CQ681"/>
    <mergeCell ref="AI680:AN680"/>
    <mergeCell ref="AO680:AT680"/>
    <mergeCell ref="D679:V680"/>
    <mergeCell ref="D672:K672"/>
    <mergeCell ref="L672:S672"/>
    <mergeCell ref="AL672:AT672"/>
    <mergeCell ref="AC681:AH681"/>
    <mergeCell ref="AI681:AN681"/>
    <mergeCell ref="AO681:AT681"/>
    <mergeCell ref="W684:AB684"/>
    <mergeCell ref="AY689:CQ690"/>
    <mergeCell ref="W685:AB685"/>
    <mergeCell ref="AC685:AH685"/>
    <mergeCell ref="AI685:AN685"/>
    <mergeCell ref="AP673:AT673"/>
    <mergeCell ref="AG673:AK673"/>
    <mergeCell ref="AY669:CQ670"/>
    <mergeCell ref="AY677:CQ678"/>
    <mergeCell ref="CI685:CQ686"/>
    <mergeCell ref="BC299:BR299"/>
    <mergeCell ref="BS299:CA299"/>
    <mergeCell ref="BS300:CA300"/>
    <mergeCell ref="BC301:BR301"/>
    <mergeCell ref="BS301:CA301"/>
    <mergeCell ref="BC302:BR302"/>
    <mergeCell ref="BC303:BR303"/>
    <mergeCell ref="BS302:CA302"/>
    <mergeCell ref="BS303:CA303"/>
    <mergeCell ref="BC304:BR304"/>
    <mergeCell ref="BS304:CA304"/>
    <mergeCell ref="BC305:BR305"/>
    <mergeCell ref="BS305:CA305"/>
    <mergeCell ref="BC306:BR306"/>
    <mergeCell ref="BS306:CA306"/>
    <mergeCell ref="AX301:BA301"/>
    <mergeCell ref="A663:CQ664"/>
    <mergeCell ref="D624:AT625"/>
    <mergeCell ref="D641:AT641"/>
    <mergeCell ref="AY624:CO625"/>
    <mergeCell ref="AY641:CO641"/>
    <mergeCell ref="BC656:BT656"/>
    <mergeCell ref="BZ656:CJ656"/>
    <mergeCell ref="D660:AT660"/>
    <mergeCell ref="BZ365:CE365"/>
    <mergeCell ref="BZ366:CE366"/>
    <mergeCell ref="BZ367:CE367"/>
    <mergeCell ref="BZ368:CE368"/>
    <mergeCell ref="BZ369:CE369"/>
    <mergeCell ref="AY660:CO660"/>
    <mergeCell ref="CL372:CQ372"/>
    <mergeCell ref="CL373:CQ373"/>
    <mergeCell ref="CL374:CQ374"/>
    <mergeCell ref="D326:Q327"/>
    <mergeCell ref="CG328:CQ329"/>
    <mergeCell ref="D332:AT333"/>
    <mergeCell ref="D341:AT342"/>
    <mergeCell ref="CF357:CK357"/>
    <mergeCell ref="A544:CQ545"/>
    <mergeCell ref="D311:V312"/>
    <mergeCell ref="D313:V313"/>
    <mergeCell ref="D314:V314"/>
    <mergeCell ref="D315:V315"/>
    <mergeCell ref="D316:V316"/>
    <mergeCell ref="D317:V317"/>
    <mergeCell ref="D318:V318"/>
    <mergeCell ref="D319:V319"/>
    <mergeCell ref="W319:AD319"/>
    <mergeCell ref="AE319:AL319"/>
    <mergeCell ref="AM319:AT319"/>
    <mergeCell ref="D320:V320"/>
    <mergeCell ref="D321:V321"/>
    <mergeCell ref="BZ424:CH424"/>
    <mergeCell ref="CI424:CQ424"/>
    <mergeCell ref="D428:AT429"/>
    <mergeCell ref="D430:AT430"/>
    <mergeCell ref="AY424:BY424"/>
    <mergeCell ref="AY426:CQ426"/>
    <mergeCell ref="AY428:CQ429"/>
    <mergeCell ref="AY430:CQ430"/>
    <mergeCell ref="D426:AT426"/>
    <mergeCell ref="AX306:BA306"/>
    <mergeCell ref="BS326:CB327"/>
    <mergeCell ref="BS328:CB329"/>
    <mergeCell ref="CG326:CQ327"/>
    <mergeCell ref="AB423:AJ423"/>
    <mergeCell ref="BZ420:CH420"/>
    <mergeCell ref="CI420:CQ420"/>
    <mergeCell ref="BZ421:CH421"/>
    <mergeCell ref="AY328:BN329"/>
    <mergeCell ref="AB306:AD306"/>
    <mergeCell ref="BZ356:CQ356"/>
    <mergeCell ref="BZ357:CE357"/>
    <mergeCell ref="BZ358:CE358"/>
    <mergeCell ref="BZ359:CE359"/>
    <mergeCell ref="BZ360:CE360"/>
    <mergeCell ref="BZ361:CE361"/>
    <mergeCell ref="BZ362:CE362"/>
    <mergeCell ref="CI418:CQ418"/>
    <mergeCell ref="BZ419:CH419"/>
    <mergeCell ref="CI419:CQ419"/>
    <mergeCell ref="AY413:BY414"/>
    <mergeCell ref="AY415:BY415"/>
    <mergeCell ref="AY416:BY416"/>
    <mergeCell ref="AY417:BY417"/>
    <mergeCell ref="AY418:BY418"/>
    <mergeCell ref="AY419:BY419"/>
    <mergeCell ref="CI423:CQ423"/>
    <mergeCell ref="AY420:BY420"/>
    <mergeCell ref="AY421:BY421"/>
    <mergeCell ref="AY422:BY422"/>
    <mergeCell ref="AY423:BY423"/>
    <mergeCell ref="AM320:AT320"/>
    <mergeCell ref="AB275:AK276"/>
    <mergeCell ref="AL275:AT276"/>
    <mergeCell ref="AB277:AK277"/>
    <mergeCell ref="AB278:AK278"/>
    <mergeCell ref="AB279:AK279"/>
    <mergeCell ref="AB280:AK280"/>
    <mergeCell ref="AB281:AK281"/>
    <mergeCell ref="AB282:AK282"/>
    <mergeCell ref="AB283:AK283"/>
    <mergeCell ref="AB284:AK284"/>
    <mergeCell ref="AB285:AK285"/>
    <mergeCell ref="AB286:AK286"/>
    <mergeCell ref="AB287:AK287"/>
    <mergeCell ref="AB288:AK288"/>
    <mergeCell ref="AB289:AK289"/>
    <mergeCell ref="AB290:AK290"/>
    <mergeCell ref="AB291:AK291"/>
    <mergeCell ref="AL277:AT277"/>
    <mergeCell ref="AL278:AT278"/>
    <mergeCell ref="AL279:AT279"/>
    <mergeCell ref="AL280:AT280"/>
    <mergeCell ref="AL281:AT281"/>
    <mergeCell ref="AL282:AT282"/>
    <mergeCell ref="AL283:AT283"/>
    <mergeCell ref="Q278:AA278"/>
    <mergeCell ref="Q279:AA279"/>
    <mergeCell ref="Q280:AA280"/>
    <mergeCell ref="Q281:AA281"/>
    <mergeCell ref="Q282:AA282"/>
    <mergeCell ref="Q283:AA283"/>
    <mergeCell ref="Q284:AA284"/>
    <mergeCell ref="Q285:AA285"/>
    <mergeCell ref="Q286:AA286"/>
    <mergeCell ref="Q287:AA287"/>
    <mergeCell ref="Q288:AA288"/>
    <mergeCell ref="Q289:AA289"/>
    <mergeCell ref="Q290:AA290"/>
    <mergeCell ref="CI421:CQ421"/>
    <mergeCell ref="BZ422:CH422"/>
    <mergeCell ref="CI422:CQ422"/>
    <mergeCell ref="BZ423:CH423"/>
    <mergeCell ref="R328:AE329"/>
    <mergeCell ref="AF326:AT327"/>
    <mergeCell ref="AF328:AT329"/>
    <mergeCell ref="AY326:BN327"/>
    <mergeCell ref="Q303:T303"/>
    <mergeCell ref="Q304:T304"/>
    <mergeCell ref="Q305:T305"/>
    <mergeCell ref="Q306:T306"/>
    <mergeCell ref="BC300:BR300"/>
    <mergeCell ref="Q294:AA294"/>
    <mergeCell ref="AE303:AH303"/>
    <mergeCell ref="AI299:AL300"/>
    <mergeCell ref="Q299:T300"/>
    <mergeCell ref="AB299:AD300"/>
    <mergeCell ref="AB301:AD301"/>
    <mergeCell ref="AB302:AD302"/>
    <mergeCell ref="AB303:AD303"/>
    <mergeCell ref="Q301:T301"/>
    <mergeCell ref="Q302:T302"/>
    <mergeCell ref="AL284:AT284"/>
    <mergeCell ref="AL285:AT285"/>
    <mergeCell ref="AL286:AT286"/>
    <mergeCell ref="AL287:AT287"/>
    <mergeCell ref="AL291:AT291"/>
    <mergeCell ref="AE299:AH300"/>
    <mergeCell ref="AE301:AH301"/>
    <mergeCell ref="AE302:AH302"/>
    <mergeCell ref="P264:Y264"/>
    <mergeCell ref="P265:Y265"/>
    <mergeCell ref="Z252:AI253"/>
    <mergeCell ref="Z254:AI254"/>
    <mergeCell ref="Z255:AI255"/>
    <mergeCell ref="Z256:AI256"/>
    <mergeCell ref="Z257:AI257"/>
    <mergeCell ref="Z258:AI258"/>
    <mergeCell ref="Z259:AI259"/>
    <mergeCell ref="Z260:AI260"/>
    <mergeCell ref="Z261:AI261"/>
    <mergeCell ref="Z262:AI262"/>
    <mergeCell ref="Z263:AI263"/>
    <mergeCell ref="Z264:AI264"/>
    <mergeCell ref="Z265:AI265"/>
    <mergeCell ref="P252:Y253"/>
    <mergeCell ref="P254:Y254"/>
    <mergeCell ref="P255:Y255"/>
    <mergeCell ref="P256:Y256"/>
    <mergeCell ref="P257:Y257"/>
    <mergeCell ref="D259:O259"/>
    <mergeCell ref="D260:O260"/>
    <mergeCell ref="D261:O261"/>
    <mergeCell ref="D262:O262"/>
    <mergeCell ref="D263:O263"/>
    <mergeCell ref="AJ262:AT262"/>
    <mergeCell ref="AJ263:AT263"/>
    <mergeCell ref="D264:O264"/>
    <mergeCell ref="D265:O265"/>
    <mergeCell ref="AJ252:AT253"/>
    <mergeCell ref="AJ254:AT254"/>
    <mergeCell ref="AJ255:AT255"/>
    <mergeCell ref="AJ256:AT256"/>
    <mergeCell ref="AJ257:AT257"/>
    <mergeCell ref="AJ258:AT258"/>
    <mergeCell ref="AJ259:AT259"/>
    <mergeCell ref="AJ260:AT260"/>
    <mergeCell ref="AJ261:AT261"/>
    <mergeCell ref="AJ264:AT264"/>
    <mergeCell ref="AJ265:AT265"/>
    <mergeCell ref="P258:Y258"/>
    <mergeCell ref="P259:Y259"/>
    <mergeCell ref="P260:Y260"/>
    <mergeCell ref="P261:Y261"/>
    <mergeCell ref="P262:Y262"/>
    <mergeCell ref="P263:Y263"/>
    <mergeCell ref="AY235:BY235"/>
    <mergeCell ref="AY229:CQ230"/>
    <mergeCell ref="D229:AT230"/>
    <mergeCell ref="D231:O232"/>
    <mergeCell ref="D233:O234"/>
    <mergeCell ref="AH231:AT232"/>
    <mergeCell ref="AH233:AT234"/>
    <mergeCell ref="AY231:BL232"/>
    <mergeCell ref="AY233:BL234"/>
    <mergeCell ref="BM231:BZ232"/>
    <mergeCell ref="BM233:BZ234"/>
    <mergeCell ref="D252:O253"/>
    <mergeCell ref="D254:O254"/>
    <mergeCell ref="D255:O255"/>
    <mergeCell ref="D256:O256"/>
    <mergeCell ref="D257:O257"/>
    <mergeCell ref="D258:O258"/>
    <mergeCell ref="N246:Q247"/>
    <mergeCell ref="AB246:AE247"/>
    <mergeCell ref="AP246:AT247"/>
    <mergeCell ref="P231:AG232"/>
    <mergeCell ref="P233:AG234"/>
    <mergeCell ref="D244:H245"/>
    <mergeCell ref="I244:M245"/>
    <mergeCell ref="N244:Q245"/>
    <mergeCell ref="R244:V245"/>
    <mergeCell ref="W244:AA245"/>
    <mergeCell ref="AB244:AE245"/>
    <mergeCell ref="AF244:AJ245"/>
    <mergeCell ref="AK244:AO245"/>
    <mergeCell ref="AP244:AT245"/>
    <mergeCell ref="D242:Q243"/>
    <mergeCell ref="R242:AE243"/>
    <mergeCell ref="R246:V247"/>
    <mergeCell ref="W246:AA247"/>
    <mergeCell ref="AF246:AJ247"/>
    <mergeCell ref="AK246:AO247"/>
    <mergeCell ref="CJ231:CQ232"/>
    <mergeCell ref="CJ233:CQ234"/>
    <mergeCell ref="CB225:CQ226"/>
    <mergeCell ref="AG218:AJ223"/>
    <mergeCell ref="AK218:AM223"/>
    <mergeCell ref="D215:W217"/>
    <mergeCell ref="X215:AO217"/>
    <mergeCell ref="D224:E226"/>
    <mergeCell ref="F224:H226"/>
    <mergeCell ref="I224:J226"/>
    <mergeCell ref="K224:M226"/>
    <mergeCell ref="N224:Q226"/>
    <mergeCell ref="R224:S226"/>
    <mergeCell ref="T224:U226"/>
    <mergeCell ref="V224:W226"/>
    <mergeCell ref="X224:Y226"/>
    <mergeCell ref="AP215:AT223"/>
    <mergeCell ref="Z224:AB226"/>
    <mergeCell ref="AC224:AF226"/>
    <mergeCell ref="N218:Q223"/>
    <mergeCell ref="R218:S223"/>
    <mergeCell ref="T218:U223"/>
    <mergeCell ref="AG224:AJ226"/>
    <mergeCell ref="AK224:AM226"/>
    <mergeCell ref="AN224:AO226"/>
    <mergeCell ref="AY225:BI226"/>
    <mergeCell ref="BJ225:CA226"/>
    <mergeCell ref="BJ223:CA224"/>
    <mergeCell ref="V218:W223"/>
    <mergeCell ref="X218:Y223"/>
    <mergeCell ref="Z218:AB223"/>
    <mergeCell ref="AC218:AF223"/>
    <mergeCell ref="AN218:AO223"/>
    <mergeCell ref="AY223:BI224"/>
    <mergeCell ref="CA205:CQ205"/>
    <mergeCell ref="AY213:CQ214"/>
    <mergeCell ref="AY221:CQ222"/>
    <mergeCell ref="AY215:BI216"/>
    <mergeCell ref="AY217:BI218"/>
    <mergeCell ref="BJ215:BT216"/>
    <mergeCell ref="BJ217:BT218"/>
    <mergeCell ref="BU215:CE216"/>
    <mergeCell ref="BU217:CE218"/>
    <mergeCell ref="CF217:CQ218"/>
    <mergeCell ref="CF215:CQ216"/>
    <mergeCell ref="AY208:BI210"/>
    <mergeCell ref="BJ208:BO210"/>
    <mergeCell ref="AY219:CQ219"/>
    <mergeCell ref="BJ206:BO207"/>
    <mergeCell ref="AY205:BO205"/>
    <mergeCell ref="AY206:BI207"/>
    <mergeCell ref="CB223:CQ224"/>
    <mergeCell ref="CA206:CG207"/>
    <mergeCell ref="CA208:CG210"/>
    <mergeCell ref="CH206:CQ207"/>
    <mergeCell ref="CH208:CQ210"/>
    <mergeCell ref="D213:AT214"/>
    <mergeCell ref="AP224:AT226"/>
    <mergeCell ref="AG179:AK179"/>
    <mergeCell ref="AL179:AO179"/>
    <mergeCell ref="AP179:AT179"/>
    <mergeCell ref="AL154:AO154"/>
    <mergeCell ref="AP154:AT154"/>
    <mergeCell ref="F156:N156"/>
    <mergeCell ref="O156:W156"/>
    <mergeCell ref="X156:AF156"/>
    <mergeCell ref="X160:AF160"/>
    <mergeCell ref="F161:N161"/>
    <mergeCell ref="D203:AT204"/>
    <mergeCell ref="AE205:AT206"/>
    <mergeCell ref="AE207:AT207"/>
    <mergeCell ref="AE208:AT208"/>
    <mergeCell ref="BP205:BZ205"/>
    <mergeCell ref="BP206:BZ207"/>
    <mergeCell ref="BP208:BZ210"/>
    <mergeCell ref="D205:AD206"/>
    <mergeCell ref="D207:AD207"/>
    <mergeCell ref="D208:AD208"/>
    <mergeCell ref="D179:E179"/>
    <mergeCell ref="D178:E178"/>
    <mergeCell ref="D177:E177"/>
    <mergeCell ref="D176:E176"/>
    <mergeCell ref="D175:E175"/>
    <mergeCell ref="F175:N175"/>
    <mergeCell ref="O175:W175"/>
    <mergeCell ref="X175:AF175"/>
    <mergeCell ref="AG175:AK175"/>
    <mergeCell ref="AL175:AO175"/>
    <mergeCell ref="AP175:AT175"/>
    <mergeCell ref="F176:N176"/>
    <mergeCell ref="D195:Q196"/>
    <mergeCell ref="D197:Q198"/>
    <mergeCell ref="D199:Q200"/>
    <mergeCell ref="CE173:CP175"/>
    <mergeCell ref="X158:AF158"/>
    <mergeCell ref="AG158:AK158"/>
    <mergeCell ref="AL158:AO158"/>
    <mergeCell ref="AL171:AO171"/>
    <mergeCell ref="AZ176:BF177"/>
    <mergeCell ref="AL174:AO174"/>
    <mergeCell ref="AP174:AT174"/>
    <mergeCell ref="F170:N170"/>
    <mergeCell ref="O170:W170"/>
    <mergeCell ref="X170:AF170"/>
    <mergeCell ref="AG170:AK170"/>
    <mergeCell ref="AG166:AK166"/>
    <mergeCell ref="AL166:AO166"/>
    <mergeCell ref="AP166:AT166"/>
    <mergeCell ref="F162:N162"/>
    <mergeCell ref="O176:W176"/>
    <mergeCell ref="X176:AF176"/>
    <mergeCell ref="AG176:AK176"/>
    <mergeCell ref="AL176:AO176"/>
    <mergeCell ref="AP176:AT176"/>
    <mergeCell ref="O161:W161"/>
    <mergeCell ref="BG176:BN177"/>
    <mergeCell ref="BO176:BV177"/>
    <mergeCell ref="BW176:CD177"/>
    <mergeCell ref="AZ167:CN167"/>
    <mergeCell ref="AY170:BO171"/>
    <mergeCell ref="AP171:AT171"/>
    <mergeCell ref="AL170:AO170"/>
    <mergeCell ref="BL153:CC153"/>
    <mergeCell ref="BL154:CC154"/>
    <mergeCell ref="AY158:CQ159"/>
    <mergeCell ref="BP161:BX164"/>
    <mergeCell ref="BP165:BX166"/>
    <mergeCell ref="AL167:AO167"/>
    <mergeCell ref="AP167:AT167"/>
    <mergeCell ref="AZ153:BK153"/>
    <mergeCell ref="AZ154:BK154"/>
    <mergeCell ref="AG156:AK156"/>
    <mergeCell ref="AL156:AO156"/>
    <mergeCell ref="AP156:AT156"/>
    <mergeCell ref="AL172:AO172"/>
    <mergeCell ref="AP172:AT172"/>
    <mergeCell ref="AL173:AO173"/>
    <mergeCell ref="CH165:CP166"/>
    <mergeCell ref="AZ163:BG164"/>
    <mergeCell ref="BH163:BO164"/>
    <mergeCell ref="CD154:CP154"/>
    <mergeCell ref="AL168:AO168"/>
    <mergeCell ref="AP168:AT168"/>
    <mergeCell ref="AL169:AO169"/>
    <mergeCell ref="AP169:AT169"/>
    <mergeCell ref="AL157:AO157"/>
    <mergeCell ref="AP157:AT157"/>
    <mergeCell ref="F158:N158"/>
    <mergeCell ref="O158:W158"/>
    <mergeCell ref="F166:N166"/>
    <mergeCell ref="AL162:AO162"/>
    <mergeCell ref="AP162:AT162"/>
    <mergeCell ref="AL163:AO163"/>
    <mergeCell ref="AP163:AT163"/>
    <mergeCell ref="F164:N164"/>
    <mergeCell ref="O164:W164"/>
    <mergeCell ref="AP165:AT165"/>
    <mergeCell ref="AP158:AT158"/>
    <mergeCell ref="AL159:AO159"/>
    <mergeCell ref="AP159:AT159"/>
    <mergeCell ref="F157:N157"/>
    <mergeCell ref="O157:W157"/>
    <mergeCell ref="X157:AF157"/>
    <mergeCell ref="AG157:AK157"/>
    <mergeCell ref="F160:N160"/>
    <mergeCell ref="X161:AF161"/>
    <mergeCell ref="AG161:AK161"/>
    <mergeCell ref="AP161:AT161"/>
    <mergeCell ref="X164:AF164"/>
    <mergeCell ref="O160:W160"/>
    <mergeCell ref="D182:AT183"/>
    <mergeCell ref="O162:W162"/>
    <mergeCell ref="X162:AF162"/>
    <mergeCell ref="AG162:AK162"/>
    <mergeCell ref="F179:N179"/>
    <mergeCell ref="O179:W179"/>
    <mergeCell ref="X179:AF179"/>
    <mergeCell ref="AG178:AK178"/>
    <mergeCell ref="AL178:AO178"/>
    <mergeCell ref="AP178:AT178"/>
    <mergeCell ref="AP170:AT170"/>
    <mergeCell ref="X166:AF166"/>
    <mergeCell ref="AG153:AK153"/>
    <mergeCell ref="AL153:AO153"/>
    <mergeCell ref="AP153:AT153"/>
    <mergeCell ref="AP173:AT173"/>
    <mergeCell ref="F174:N174"/>
    <mergeCell ref="O174:W174"/>
    <mergeCell ref="X174:AF174"/>
    <mergeCell ref="AG174:AK174"/>
    <mergeCell ref="D174:E174"/>
    <mergeCell ref="F177:N177"/>
    <mergeCell ref="O177:W177"/>
    <mergeCell ref="X177:AF177"/>
    <mergeCell ref="AG177:AK177"/>
    <mergeCell ref="AL177:AO177"/>
    <mergeCell ref="AP177:AT177"/>
    <mergeCell ref="F168:N168"/>
    <mergeCell ref="O168:W168"/>
    <mergeCell ref="X168:AF168"/>
    <mergeCell ref="F169:N169"/>
    <mergeCell ref="O169:W169"/>
    <mergeCell ref="D52:CQ53"/>
    <mergeCell ref="H90:AY91"/>
    <mergeCell ref="D87:CQ88"/>
    <mergeCell ref="H92:AY92"/>
    <mergeCell ref="H93:AY93"/>
    <mergeCell ref="H94:AY94"/>
    <mergeCell ref="H95:AY95"/>
    <mergeCell ref="H96:AY96"/>
    <mergeCell ref="CN141:CQ141"/>
    <mergeCell ref="E142:F142"/>
    <mergeCell ref="AZ141:BF141"/>
    <mergeCell ref="BG141:BM141"/>
    <mergeCell ref="BN141:BT141"/>
    <mergeCell ref="BU141:CA141"/>
    <mergeCell ref="CB141:CH141"/>
    <mergeCell ref="E141:F141"/>
    <mergeCell ref="G141:S141"/>
    <mergeCell ref="T141:AH141"/>
    <mergeCell ref="AI141:AO141"/>
    <mergeCell ref="AP141:AY141"/>
    <mergeCell ref="CI141:CM141"/>
    <mergeCell ref="E136:F136"/>
    <mergeCell ref="G136:S136"/>
    <mergeCell ref="T136:AH136"/>
    <mergeCell ref="AI136:AO136"/>
    <mergeCell ref="AP136:AY136"/>
    <mergeCell ref="AZ136:BF136"/>
    <mergeCell ref="BG136:BM136"/>
    <mergeCell ref="BN136:BT136"/>
    <mergeCell ref="BU136:CA136"/>
    <mergeCell ref="CB136:CH136"/>
    <mergeCell ref="CN136:CQ136"/>
    <mergeCell ref="CI415:CQ415"/>
    <mergeCell ref="AB418:AJ418"/>
    <mergeCell ref="AB419:AJ419"/>
    <mergeCell ref="AG152:AK152"/>
    <mergeCell ref="AL152:AO152"/>
    <mergeCell ref="AP152:AT152"/>
    <mergeCell ref="BL149:CC150"/>
    <mergeCell ref="BZ418:CH418"/>
    <mergeCell ref="D404:R404"/>
    <mergeCell ref="A408:CQ409"/>
    <mergeCell ref="D405:AT405"/>
    <mergeCell ref="AG402:AM402"/>
    <mergeCell ref="CI413:CQ414"/>
    <mergeCell ref="BZ415:CH415"/>
    <mergeCell ref="AL161:AO161"/>
    <mergeCell ref="O153:W153"/>
    <mergeCell ref="X159:AF159"/>
    <mergeCell ref="AG159:AK159"/>
    <mergeCell ref="O166:W166"/>
    <mergeCell ref="AG160:AK160"/>
    <mergeCell ref="AL160:AO160"/>
    <mergeCell ref="AP160:AT160"/>
    <mergeCell ref="AG164:AK164"/>
    <mergeCell ref="AL164:AO164"/>
    <mergeCell ref="AP164:AT164"/>
    <mergeCell ref="F165:N165"/>
    <mergeCell ref="O165:W165"/>
    <mergeCell ref="X165:AF165"/>
    <mergeCell ref="AG165:AK165"/>
    <mergeCell ref="AL165:AO165"/>
    <mergeCell ref="D157:E157"/>
    <mergeCell ref="AH184:AT185"/>
    <mergeCell ref="Q293:AA293"/>
    <mergeCell ref="AL288:AT288"/>
    <mergeCell ref="AL289:AT289"/>
    <mergeCell ref="AL290:AT290"/>
    <mergeCell ref="Q277:AA277"/>
    <mergeCell ref="D422:H422"/>
    <mergeCell ref="I422:Q422"/>
    <mergeCell ref="R422:V422"/>
    <mergeCell ref="W422:AA422"/>
    <mergeCell ref="AB422:AJ422"/>
    <mergeCell ref="AK422:AT422"/>
    <mergeCell ref="D423:H423"/>
    <mergeCell ref="I423:Q423"/>
    <mergeCell ref="BZ413:CH414"/>
    <mergeCell ref="BZ416:CH416"/>
    <mergeCell ref="CI416:CQ416"/>
    <mergeCell ref="BZ417:CH417"/>
    <mergeCell ref="CI417:CQ417"/>
    <mergeCell ref="R416:V416"/>
    <mergeCell ref="R415:V415"/>
    <mergeCell ref="Z399:AF399"/>
    <mergeCell ref="Z400:AF400"/>
    <mergeCell ref="AG399:AM399"/>
    <mergeCell ref="D416:H416"/>
    <mergeCell ref="S404:Y404"/>
    <mergeCell ref="D402:R402"/>
    <mergeCell ref="D403:R403"/>
    <mergeCell ref="D414:H414"/>
    <mergeCell ref="D415:H415"/>
    <mergeCell ref="AK415:AT415"/>
    <mergeCell ref="AK416:AT416"/>
    <mergeCell ref="AK417:AT417"/>
    <mergeCell ref="D288:P288"/>
    <mergeCell ref="D289:P289"/>
    <mergeCell ref="D290:P290"/>
    <mergeCell ref="D291:P291"/>
    <mergeCell ref="D292:P292"/>
    <mergeCell ref="D293:P293"/>
    <mergeCell ref="D294:P294"/>
    <mergeCell ref="Q275:AA276"/>
    <mergeCell ref="W350:AD350"/>
    <mergeCell ref="AE350:AL350"/>
    <mergeCell ref="AM350:AT350"/>
    <mergeCell ref="EK336:EL336"/>
    <mergeCell ref="W349:AD349"/>
    <mergeCell ref="AE349:AL349"/>
    <mergeCell ref="AM349:AT349"/>
    <mergeCell ref="W343:AD344"/>
    <mergeCell ref="AE343:AL344"/>
    <mergeCell ref="AM343:AT344"/>
    <mergeCell ref="W345:AD345"/>
    <mergeCell ref="AE345:AL345"/>
    <mergeCell ref="AM345:AT345"/>
    <mergeCell ref="W346:AD346"/>
    <mergeCell ref="AE346:AL346"/>
    <mergeCell ref="AM346:AT346"/>
    <mergeCell ref="W347:AD347"/>
    <mergeCell ref="AE347:AL347"/>
    <mergeCell ref="AM347:AT347"/>
    <mergeCell ref="W348:AD348"/>
    <mergeCell ref="AE348:AL348"/>
    <mergeCell ref="AM348:AT348"/>
    <mergeCell ref="Q291:AA291"/>
    <mergeCell ref="Q292:AA292"/>
    <mergeCell ref="D277:P277"/>
    <mergeCell ref="D278:P278"/>
    <mergeCell ref="D279:P279"/>
    <mergeCell ref="D280:P280"/>
    <mergeCell ref="D281:P281"/>
    <mergeCell ref="D282:P282"/>
    <mergeCell ref="D283:P283"/>
    <mergeCell ref="D284:P284"/>
    <mergeCell ref="D285:P285"/>
    <mergeCell ref="D286:P286"/>
    <mergeCell ref="D287:P287"/>
    <mergeCell ref="AH186:AT187"/>
    <mergeCell ref="AH188:AT189"/>
    <mergeCell ref="AJ194:AT196"/>
    <mergeCell ref="AJ197:AT198"/>
    <mergeCell ref="AJ199:AT200"/>
    <mergeCell ref="D192:AT193"/>
    <mergeCell ref="D218:E223"/>
    <mergeCell ref="F218:H223"/>
    <mergeCell ref="I218:J223"/>
    <mergeCell ref="R197:AI198"/>
    <mergeCell ref="R199:AI200"/>
    <mergeCell ref="D209:AD209"/>
    <mergeCell ref="AE209:AT209"/>
    <mergeCell ref="K218:M223"/>
    <mergeCell ref="AF242:AT243"/>
    <mergeCell ref="A237:CQ238"/>
    <mergeCell ref="D246:H247"/>
    <mergeCell ref="I246:M247"/>
    <mergeCell ref="D240:AT241"/>
    <mergeCell ref="CA231:CI232"/>
    <mergeCell ref="CA233:CI234"/>
    <mergeCell ref="F178:N178"/>
    <mergeCell ref="O178:W178"/>
    <mergeCell ref="D250:AT251"/>
    <mergeCell ref="F148:N149"/>
    <mergeCell ref="F153:N153"/>
    <mergeCell ref="D164:E164"/>
    <mergeCell ref="D163:E163"/>
    <mergeCell ref="D162:E162"/>
    <mergeCell ref="F163:N163"/>
    <mergeCell ref="O163:W163"/>
    <mergeCell ref="X163:AF163"/>
    <mergeCell ref="AG163:AK163"/>
    <mergeCell ref="D161:E161"/>
    <mergeCell ref="D160:E160"/>
    <mergeCell ref="D159:E159"/>
    <mergeCell ref="D158:E158"/>
    <mergeCell ref="F159:N159"/>
    <mergeCell ref="O159:W159"/>
    <mergeCell ref="D156:E156"/>
    <mergeCell ref="X151:AF151"/>
    <mergeCell ref="AG151:AK151"/>
    <mergeCell ref="F154:N154"/>
    <mergeCell ref="O154:W154"/>
    <mergeCell ref="X154:AF154"/>
    <mergeCell ref="AG154:AK154"/>
    <mergeCell ref="AG150:AK150"/>
    <mergeCell ref="AL150:AO150"/>
    <mergeCell ref="AP150:AT150"/>
    <mergeCell ref="X178:AF178"/>
    <mergeCell ref="D169:E169"/>
    <mergeCell ref="D168:E168"/>
    <mergeCell ref="D167:E167"/>
    <mergeCell ref="D166:E166"/>
    <mergeCell ref="F167:N167"/>
    <mergeCell ref="O167:W167"/>
    <mergeCell ref="X167:AF167"/>
    <mergeCell ref="AG167:AK167"/>
    <mergeCell ref="D165:E165"/>
    <mergeCell ref="F172:N172"/>
    <mergeCell ref="O172:W172"/>
    <mergeCell ref="X172:AF172"/>
    <mergeCell ref="AG172:AK172"/>
    <mergeCell ref="D173:E173"/>
    <mergeCell ref="D172:E172"/>
    <mergeCell ref="D171:E171"/>
    <mergeCell ref="D170:E170"/>
    <mergeCell ref="F171:N171"/>
    <mergeCell ref="O171:W171"/>
    <mergeCell ref="X171:AF171"/>
    <mergeCell ref="AG171:AK171"/>
    <mergeCell ref="F173:N173"/>
    <mergeCell ref="O173:W173"/>
    <mergeCell ref="X173:AF173"/>
    <mergeCell ref="AG173:AK173"/>
    <mergeCell ref="AG168:AK168"/>
    <mergeCell ref="X169:AF169"/>
    <mergeCell ref="AG169:AK169"/>
    <mergeCell ref="D155:E155"/>
    <mergeCell ref="D154:E154"/>
    <mergeCell ref="F155:N155"/>
    <mergeCell ref="O155:W155"/>
    <mergeCell ref="X155:AF155"/>
    <mergeCell ref="AG155:AK155"/>
    <mergeCell ref="D153:E153"/>
    <mergeCell ref="D152:E152"/>
    <mergeCell ref="D151:E151"/>
    <mergeCell ref="E143:CP143"/>
    <mergeCell ref="D148:E149"/>
    <mergeCell ref="BL151:CC151"/>
    <mergeCell ref="BL152:CC152"/>
    <mergeCell ref="AL148:AT148"/>
    <mergeCell ref="AL149:AO149"/>
    <mergeCell ref="AP149:AT149"/>
    <mergeCell ref="D150:E150"/>
    <mergeCell ref="AZ151:BK151"/>
    <mergeCell ref="AZ152:BK152"/>
    <mergeCell ref="F151:N151"/>
    <mergeCell ref="O151:W151"/>
    <mergeCell ref="AP155:AT155"/>
    <mergeCell ref="O148:W149"/>
    <mergeCell ref="X148:AF149"/>
    <mergeCell ref="AG148:AK149"/>
    <mergeCell ref="F150:N150"/>
    <mergeCell ref="O150:W150"/>
    <mergeCell ref="X150:AF150"/>
    <mergeCell ref="X153:AF153"/>
    <mergeCell ref="AL155:AO155"/>
    <mergeCell ref="CD149:CP150"/>
    <mergeCell ref="CD151:CP151"/>
    <mergeCell ref="BG140:BM140"/>
    <mergeCell ref="BN140:BT140"/>
    <mergeCell ref="BU140:CA140"/>
    <mergeCell ref="CB140:CH140"/>
    <mergeCell ref="CN140:CQ140"/>
    <mergeCell ref="AZ139:BF139"/>
    <mergeCell ref="BG139:BM139"/>
    <mergeCell ref="BN139:BT139"/>
    <mergeCell ref="BU139:CA139"/>
    <mergeCell ref="CB139:CH139"/>
    <mergeCell ref="E139:F139"/>
    <mergeCell ref="G139:S139"/>
    <mergeCell ref="T139:AH139"/>
    <mergeCell ref="E135:F135"/>
    <mergeCell ref="G135:S135"/>
    <mergeCell ref="CI140:CM140"/>
    <mergeCell ref="T138:AH138"/>
    <mergeCell ref="AI138:AO138"/>
    <mergeCell ref="AP138:AY138"/>
    <mergeCell ref="AZ138:BF138"/>
    <mergeCell ref="BG138:BM138"/>
    <mergeCell ref="BG135:BM135"/>
    <mergeCell ref="BN135:BT135"/>
    <mergeCell ref="BU133:CA133"/>
    <mergeCell ref="CB133:CH133"/>
    <mergeCell ref="AZ131:BF131"/>
    <mergeCell ref="BG131:BM131"/>
    <mergeCell ref="BN131:BT131"/>
    <mergeCell ref="BU131:CA131"/>
    <mergeCell ref="CB131:CH131"/>
    <mergeCell ref="BN138:BT138"/>
    <mergeCell ref="BU138:CA138"/>
    <mergeCell ref="CB138:CH138"/>
    <mergeCell ref="AZ137:BF137"/>
    <mergeCell ref="BG137:BM137"/>
    <mergeCell ref="BN137:BT137"/>
    <mergeCell ref="BU137:CA137"/>
    <mergeCell ref="CB137:CH137"/>
    <mergeCell ref="E137:F137"/>
    <mergeCell ref="G137:S137"/>
    <mergeCell ref="T137:AH137"/>
    <mergeCell ref="AI137:AO137"/>
    <mergeCell ref="AP137:AY137"/>
    <mergeCell ref="E133:F133"/>
    <mergeCell ref="G133:S133"/>
    <mergeCell ref="T133:AH133"/>
    <mergeCell ref="AI133:AO133"/>
    <mergeCell ref="AP133:AY133"/>
    <mergeCell ref="T135:AH135"/>
    <mergeCell ref="AZ135:BF135"/>
    <mergeCell ref="AZ134:BF134"/>
    <mergeCell ref="BG134:BM134"/>
    <mergeCell ref="BN134:BT134"/>
    <mergeCell ref="AY203:CQ204"/>
    <mergeCell ref="CN133:CQ133"/>
    <mergeCell ref="AY199:BH199"/>
    <mergeCell ref="AY200:BH200"/>
    <mergeCell ref="AY195:BH195"/>
    <mergeCell ref="AY196:BH196"/>
    <mergeCell ref="AY187:BH187"/>
    <mergeCell ref="AY188:BH188"/>
    <mergeCell ref="AY189:BH189"/>
    <mergeCell ref="AY190:BH190"/>
    <mergeCell ref="AY191:BH191"/>
    <mergeCell ref="AY197:BH197"/>
    <mergeCell ref="AY198:BH198"/>
    <mergeCell ref="AY192:BH192"/>
    <mergeCell ref="AY193:BH193"/>
    <mergeCell ref="AY194:BH194"/>
    <mergeCell ref="BW192:CQ192"/>
    <mergeCell ref="CH161:CP164"/>
    <mergeCell ref="AY182:CQ183"/>
    <mergeCell ref="CN137:CQ137"/>
    <mergeCell ref="CE176:CP177"/>
    <mergeCell ref="BI188:BV188"/>
    <mergeCell ref="BI189:BV189"/>
    <mergeCell ref="BI190:BV190"/>
    <mergeCell ref="AZ173:BF175"/>
    <mergeCell ref="BG173:BN175"/>
    <mergeCell ref="BO173:BV175"/>
    <mergeCell ref="BW173:CD175"/>
    <mergeCell ref="BY161:CG164"/>
    <mergeCell ref="AZ165:BG166"/>
    <mergeCell ref="BH165:BO166"/>
    <mergeCell ref="BY165:CG166"/>
    <mergeCell ref="E127:AZ128"/>
    <mergeCell ref="E129:F130"/>
    <mergeCell ref="G129:S130"/>
    <mergeCell ref="T129:AH130"/>
    <mergeCell ref="AI129:AO130"/>
    <mergeCell ref="AP129:AY130"/>
    <mergeCell ref="AZ129:BF130"/>
    <mergeCell ref="E131:F131"/>
    <mergeCell ref="G131:S131"/>
    <mergeCell ref="T131:AH131"/>
    <mergeCell ref="AI131:AO131"/>
    <mergeCell ref="AP131:AY131"/>
    <mergeCell ref="BG129:BM130"/>
    <mergeCell ref="BN129:BT130"/>
    <mergeCell ref="E132:F132"/>
    <mergeCell ref="G132:S132"/>
    <mergeCell ref="BG132:BM132"/>
    <mergeCell ref="BN132:BT132"/>
    <mergeCell ref="CN132:CQ132"/>
    <mergeCell ref="R195:AI196"/>
    <mergeCell ref="BW184:CQ186"/>
    <mergeCell ref="BW193:CQ193"/>
    <mergeCell ref="BW198:CQ198"/>
    <mergeCell ref="BW199:CQ199"/>
    <mergeCell ref="BW200:CQ200"/>
    <mergeCell ref="AY184:BV184"/>
    <mergeCell ref="BI185:BV186"/>
    <mergeCell ref="BI187:BV187"/>
    <mergeCell ref="BI191:BV191"/>
    <mergeCell ref="BI192:BV192"/>
    <mergeCell ref="BI193:BV193"/>
    <mergeCell ref="BI194:BV194"/>
    <mergeCell ref="BI195:BV195"/>
    <mergeCell ref="BI196:BV196"/>
    <mergeCell ref="BI197:BV197"/>
    <mergeCell ref="BI198:BV198"/>
    <mergeCell ref="BI199:BV199"/>
    <mergeCell ref="BI200:BV200"/>
    <mergeCell ref="BW187:CQ187"/>
    <mergeCell ref="BW188:CQ188"/>
    <mergeCell ref="BW189:CQ189"/>
    <mergeCell ref="BW190:CQ190"/>
    <mergeCell ref="BW191:CQ191"/>
    <mergeCell ref="AY185:BH186"/>
    <mergeCell ref="BW194:CQ194"/>
    <mergeCell ref="BW195:CQ195"/>
    <mergeCell ref="BW196:CQ196"/>
    <mergeCell ref="BW197:CQ197"/>
    <mergeCell ref="BU134:CA134"/>
    <mergeCell ref="CB134:CH134"/>
    <mergeCell ref="CD152:CP152"/>
    <mergeCell ref="CD153:CP153"/>
    <mergeCell ref="AZ161:BO162"/>
    <mergeCell ref="T134:AH134"/>
    <mergeCell ref="BU135:CA135"/>
    <mergeCell ref="CB135:CH135"/>
    <mergeCell ref="CN138:CQ138"/>
    <mergeCell ref="CN135:CQ135"/>
    <mergeCell ref="AI139:AO139"/>
    <mergeCell ref="AP139:AY139"/>
    <mergeCell ref="CI139:CM139"/>
    <mergeCell ref="AY146:BO147"/>
    <mergeCell ref="AZ149:BK150"/>
    <mergeCell ref="E144:AG144"/>
    <mergeCell ref="AL151:AO151"/>
    <mergeCell ref="AP151:AT151"/>
    <mergeCell ref="F152:N152"/>
    <mergeCell ref="O152:W152"/>
    <mergeCell ref="X152:AF152"/>
    <mergeCell ref="G142:CQ142"/>
    <mergeCell ref="E134:F134"/>
    <mergeCell ref="G134:S134"/>
    <mergeCell ref="AI134:AO134"/>
    <mergeCell ref="AI135:AO135"/>
    <mergeCell ref="AP135:AY135"/>
    <mergeCell ref="CN139:CQ139"/>
    <mergeCell ref="E140:F140"/>
    <mergeCell ref="G140:S140"/>
    <mergeCell ref="T140:AH140"/>
    <mergeCell ref="AI140:AO140"/>
    <mergeCell ref="AP140:AY140"/>
    <mergeCell ref="AZ140:BF140"/>
    <mergeCell ref="H107:AY107"/>
    <mergeCell ref="H108:AY108"/>
    <mergeCell ref="H109:AY109"/>
    <mergeCell ref="AZ107:CQ107"/>
    <mergeCell ref="AZ108:CQ108"/>
    <mergeCell ref="AZ109:CQ109"/>
    <mergeCell ref="AZ110:CQ110"/>
    <mergeCell ref="AZ111:CQ111"/>
    <mergeCell ref="AZ112:CQ112"/>
    <mergeCell ref="AZ113:CQ113"/>
    <mergeCell ref="T132:AH132"/>
    <mergeCell ref="BU132:CA132"/>
    <mergeCell ref="CB132:CH132"/>
    <mergeCell ref="E114:G114"/>
    <mergeCell ref="E111:G111"/>
    <mergeCell ref="E112:G112"/>
    <mergeCell ref="E109:G109"/>
    <mergeCell ref="E110:G110"/>
    <mergeCell ref="AI132:AO132"/>
    <mergeCell ref="AP132:AY132"/>
    <mergeCell ref="AZ132:BF132"/>
    <mergeCell ref="E121:G121"/>
    <mergeCell ref="E119:G119"/>
    <mergeCell ref="E120:G120"/>
    <mergeCell ref="E115:G115"/>
    <mergeCell ref="E118:G118"/>
    <mergeCell ref="H115:AY115"/>
    <mergeCell ref="H118:AY118"/>
    <mergeCell ref="BU129:CA130"/>
    <mergeCell ref="CB129:CH130"/>
    <mergeCell ref="CN130:CQ130"/>
    <mergeCell ref="CN131:CQ131"/>
    <mergeCell ref="S8:AB8"/>
    <mergeCell ref="G10:Q10"/>
    <mergeCell ref="S10:AB10"/>
    <mergeCell ref="G12:Q12"/>
    <mergeCell ref="S12:AB12"/>
    <mergeCell ref="H119:AY119"/>
    <mergeCell ref="H120:AY120"/>
    <mergeCell ref="H121:AY121"/>
    <mergeCell ref="E90:G91"/>
    <mergeCell ref="BA57:BF57"/>
    <mergeCell ref="BA58:BF58"/>
    <mergeCell ref="BG57:CH57"/>
    <mergeCell ref="BG58:CH58"/>
    <mergeCell ref="E101:G101"/>
    <mergeCell ref="H110:AY110"/>
    <mergeCell ref="H111:AY111"/>
    <mergeCell ref="H112:AY112"/>
    <mergeCell ref="H113:AY113"/>
    <mergeCell ref="H114:AY114"/>
    <mergeCell ref="E102:G102"/>
    <mergeCell ref="E99:G99"/>
    <mergeCell ref="E100:G100"/>
    <mergeCell ref="E97:G97"/>
    <mergeCell ref="E98:G98"/>
    <mergeCell ref="E107:G107"/>
    <mergeCell ref="H97:AY97"/>
    <mergeCell ref="H98:AY98"/>
    <mergeCell ref="H99:AY99"/>
    <mergeCell ref="H100:AY100"/>
    <mergeCell ref="H101:AY101"/>
    <mergeCell ref="H102:AY102"/>
    <mergeCell ref="H106:AY106"/>
    <mergeCell ref="BO326:BR327"/>
    <mergeCell ref="CC326:CF327"/>
    <mergeCell ref="E92:G92"/>
    <mergeCell ref="BO328:BR329"/>
    <mergeCell ref="CC328:CF329"/>
    <mergeCell ref="AY297:BN298"/>
    <mergeCell ref="AE320:AL320"/>
    <mergeCell ref="AE316:AL316"/>
    <mergeCell ref="AE321:AL321"/>
    <mergeCell ref="AM321:AT321"/>
    <mergeCell ref="W314:AD314"/>
    <mergeCell ref="W315:AD315"/>
    <mergeCell ref="W316:AD316"/>
    <mergeCell ref="H103:AY103"/>
    <mergeCell ref="H104:AY104"/>
    <mergeCell ref="H105:AY105"/>
    <mergeCell ref="G20:Q20"/>
    <mergeCell ref="S20:AB20"/>
    <mergeCell ref="E108:G108"/>
    <mergeCell ref="E105:G105"/>
    <mergeCell ref="E106:G106"/>
    <mergeCell ref="E103:G103"/>
    <mergeCell ref="E104:G104"/>
    <mergeCell ref="E113:G113"/>
    <mergeCell ref="E138:F138"/>
    <mergeCell ref="G138:S138"/>
    <mergeCell ref="D186:U187"/>
    <mergeCell ref="V186:AG187"/>
    <mergeCell ref="D194:AI194"/>
    <mergeCell ref="D188:U189"/>
    <mergeCell ref="V188:AG189"/>
    <mergeCell ref="D184:U185"/>
    <mergeCell ref="M301:P301"/>
    <mergeCell ref="M302:P302"/>
    <mergeCell ref="M303:P303"/>
    <mergeCell ref="M304:P304"/>
    <mergeCell ref="M305:P305"/>
    <mergeCell ref="A4:CQ5"/>
    <mergeCell ref="A22:CQ23"/>
    <mergeCell ref="BA28:BL28"/>
    <mergeCell ref="BP28:CE31"/>
    <mergeCell ref="D25:R26"/>
    <mergeCell ref="AY25:BM26"/>
    <mergeCell ref="BA35:BL35"/>
    <mergeCell ref="BA42:BL42"/>
    <mergeCell ref="BP42:CE45"/>
    <mergeCell ref="AY324:CC325"/>
    <mergeCell ref="D324:AH325"/>
    <mergeCell ref="E95:G95"/>
    <mergeCell ref="E96:G96"/>
    <mergeCell ref="E93:G93"/>
    <mergeCell ref="E94:G94"/>
    <mergeCell ref="AM314:AT314"/>
    <mergeCell ref="W320:AD320"/>
    <mergeCell ref="W321:AD321"/>
    <mergeCell ref="G14:Q14"/>
    <mergeCell ref="S14:AB14"/>
    <mergeCell ref="G16:Q16"/>
    <mergeCell ref="S16:AB16"/>
    <mergeCell ref="G18:Q18"/>
    <mergeCell ref="S18:AB18"/>
    <mergeCell ref="V184:AG185"/>
    <mergeCell ref="M299:P300"/>
    <mergeCell ref="G8:Q8"/>
    <mergeCell ref="EK310:EM310"/>
    <mergeCell ref="EK272:EM272"/>
    <mergeCell ref="EP310:ES310"/>
    <mergeCell ref="W311:AD312"/>
    <mergeCell ref="AE311:AL312"/>
    <mergeCell ref="AM311:AT312"/>
    <mergeCell ref="W313:AD313"/>
    <mergeCell ref="AE313:AL313"/>
    <mergeCell ref="AM313:AT313"/>
    <mergeCell ref="AE314:AL314"/>
    <mergeCell ref="AE315:AL315"/>
    <mergeCell ref="AM315:AT315"/>
    <mergeCell ref="D272:AT273"/>
    <mergeCell ref="D275:P276"/>
    <mergeCell ref="W317:AD317"/>
    <mergeCell ref="W318:AD318"/>
    <mergeCell ref="D301:L301"/>
    <mergeCell ref="D299:L300"/>
    <mergeCell ref="D302:L302"/>
    <mergeCell ref="D303:L303"/>
    <mergeCell ref="AI304:AL304"/>
    <mergeCell ref="AI305:AL305"/>
    <mergeCell ref="AI306:AL306"/>
    <mergeCell ref="D305:L305"/>
    <mergeCell ref="AE318:AL318"/>
    <mergeCell ref="AM318:AT318"/>
    <mergeCell ref="AX303:BA303"/>
    <mergeCell ref="AX304:BA304"/>
    <mergeCell ref="AX305:BA305"/>
    <mergeCell ref="D306:L306"/>
    <mergeCell ref="AM301:AP301"/>
    <mergeCell ref="AM302:AP302"/>
    <mergeCell ref="AM316:AT316"/>
    <mergeCell ref="AE317:AL317"/>
    <mergeCell ref="AM317:AT317"/>
    <mergeCell ref="CM301:CR301"/>
    <mergeCell ref="CD300:CJ300"/>
    <mergeCell ref="CD302:CJ302"/>
    <mergeCell ref="CM303:CR303"/>
    <mergeCell ref="CD304:CJ304"/>
    <mergeCell ref="CM305:CR305"/>
    <mergeCell ref="AB294:AK294"/>
    <mergeCell ref="AL294:AT294"/>
    <mergeCell ref="D297:AT298"/>
    <mergeCell ref="D295:W295"/>
    <mergeCell ref="AB292:AK292"/>
    <mergeCell ref="AB293:AK293"/>
    <mergeCell ref="AL292:AT292"/>
    <mergeCell ref="AL293:AT293"/>
    <mergeCell ref="M306:P306"/>
    <mergeCell ref="AI301:AL301"/>
    <mergeCell ref="AI302:AL302"/>
    <mergeCell ref="AI303:AL303"/>
    <mergeCell ref="AB304:AD304"/>
    <mergeCell ref="AB305:AD305"/>
    <mergeCell ref="AM303:AP303"/>
    <mergeCell ref="U299:X300"/>
    <mergeCell ref="Y299:AA300"/>
    <mergeCell ref="AX299:BA300"/>
    <mergeCell ref="AE304:AH304"/>
    <mergeCell ref="AE305:AH305"/>
    <mergeCell ref="AE306:AH306"/>
    <mergeCell ref="AM299:AP300"/>
    <mergeCell ref="D307:AT307"/>
    <mergeCell ref="CF372:CK372"/>
    <mergeCell ref="CF373:CK373"/>
    <mergeCell ref="CF374:CK374"/>
    <mergeCell ref="D367:T367"/>
    <mergeCell ref="D368:T368"/>
    <mergeCell ref="D369:T369"/>
    <mergeCell ref="D370:T370"/>
    <mergeCell ref="D371:T371"/>
    <mergeCell ref="BZ372:CE372"/>
    <mergeCell ref="BZ373:CE373"/>
    <mergeCell ref="BZ374:CE374"/>
    <mergeCell ref="BZ375:CE375"/>
    <mergeCell ref="BZ376:CE376"/>
    <mergeCell ref="BN375:BS375"/>
    <mergeCell ref="BH376:BM376"/>
    <mergeCell ref="AG376:AL376"/>
    <mergeCell ref="AS375:BA375"/>
    <mergeCell ref="AS372:BA372"/>
    <mergeCell ref="AS373:BA373"/>
    <mergeCell ref="BN374:BS374"/>
    <mergeCell ref="AA370:AF370"/>
    <mergeCell ref="AA371:AF371"/>
    <mergeCell ref="AA372:AF372"/>
    <mergeCell ref="AA373:AF373"/>
    <mergeCell ref="AA374:AF374"/>
    <mergeCell ref="AA375:AF375"/>
    <mergeCell ref="AA376:AF376"/>
    <mergeCell ref="U372:Z372"/>
    <mergeCell ref="U373:Z373"/>
    <mergeCell ref="U368:Z368"/>
    <mergeCell ref="U369:Z369"/>
    <mergeCell ref="U370:Z370"/>
    <mergeCell ref="D393:R396"/>
    <mergeCell ref="D397:R397"/>
    <mergeCell ref="D398:R398"/>
    <mergeCell ref="D399:R399"/>
    <mergeCell ref="AY411:CK412"/>
    <mergeCell ref="D417:H417"/>
    <mergeCell ref="D418:H418"/>
    <mergeCell ref="D419:H419"/>
    <mergeCell ref="BV384:BX384"/>
    <mergeCell ref="CO384:CQ384"/>
    <mergeCell ref="BV385:BX385"/>
    <mergeCell ref="CO385:CQ385"/>
    <mergeCell ref="BV386:BX386"/>
    <mergeCell ref="CO386:CQ386"/>
    <mergeCell ref="BV387:BX387"/>
    <mergeCell ref="CO387:CQ387"/>
    <mergeCell ref="S394:Y396"/>
    <mergeCell ref="Z394:AF396"/>
    <mergeCell ref="S393:AF393"/>
    <mergeCell ref="Z397:AF397"/>
    <mergeCell ref="Z398:AF398"/>
    <mergeCell ref="AG385:AJ385"/>
    <mergeCell ref="Y386:AB386"/>
    <mergeCell ref="AC386:AF386"/>
    <mergeCell ref="AG386:AJ386"/>
    <mergeCell ref="Y387:AB387"/>
    <mergeCell ref="AC387:AF387"/>
    <mergeCell ref="AG387:AJ387"/>
    <mergeCell ref="AG393:AT393"/>
    <mergeCell ref="AG394:AM396"/>
    <mergeCell ref="AN394:AT396"/>
    <mergeCell ref="AN397:AT397"/>
    <mergeCell ref="BV382:BX382"/>
    <mergeCell ref="AG403:AM403"/>
    <mergeCell ref="AG404:AM404"/>
    <mergeCell ref="Z401:AF401"/>
    <mergeCell ref="Z402:AF402"/>
    <mergeCell ref="Z403:AF403"/>
    <mergeCell ref="Z404:AF404"/>
    <mergeCell ref="AN401:AT401"/>
    <mergeCell ref="AN402:AT402"/>
    <mergeCell ref="AN403:AT403"/>
    <mergeCell ref="AN404:AT404"/>
    <mergeCell ref="AG398:AM398"/>
    <mergeCell ref="AN398:AT398"/>
    <mergeCell ref="Y385:AB385"/>
    <mergeCell ref="AC385:AF385"/>
    <mergeCell ref="S398:Y398"/>
    <mergeCell ref="S399:Y399"/>
    <mergeCell ref="S400:Y400"/>
    <mergeCell ref="S401:Y401"/>
    <mergeCell ref="S402:Y402"/>
    <mergeCell ref="S403:Y403"/>
    <mergeCell ref="BP384:BU384"/>
    <mergeCell ref="BP385:BU385"/>
    <mergeCell ref="BP386:BU386"/>
    <mergeCell ref="BP387:BU387"/>
    <mergeCell ref="AY387:BO387"/>
    <mergeCell ref="BP382:BU382"/>
    <mergeCell ref="T382:X384"/>
    <mergeCell ref="Y382:AB384"/>
    <mergeCell ref="AC382:AF384"/>
    <mergeCell ref="AY382:BO382"/>
    <mergeCell ref="AY383:BO383"/>
    <mergeCell ref="AH439:AN439"/>
    <mergeCell ref="AA441:AG441"/>
    <mergeCell ref="AA442:AG442"/>
    <mergeCell ref="AA443:AG443"/>
    <mergeCell ref="AA444:AG444"/>
    <mergeCell ref="AA445:AG445"/>
    <mergeCell ref="AA446:AG446"/>
    <mergeCell ref="AA447:AG447"/>
    <mergeCell ref="AA449:AG449"/>
    <mergeCell ref="AA450:AG450"/>
    <mergeCell ref="AH441:AN441"/>
    <mergeCell ref="AH442:AN442"/>
    <mergeCell ref="S441:V441"/>
    <mergeCell ref="S442:V442"/>
    <mergeCell ref="S443:V443"/>
    <mergeCell ref="S397:Y397"/>
    <mergeCell ref="AN399:AT399"/>
    <mergeCell ref="AG400:AM400"/>
    <mergeCell ref="AN400:AT400"/>
    <mergeCell ref="AG401:AM401"/>
    <mergeCell ref="AB416:AJ416"/>
    <mergeCell ref="AB417:AJ417"/>
    <mergeCell ref="AE473:AL473"/>
    <mergeCell ref="AM473:AT473"/>
    <mergeCell ref="D474:K474"/>
    <mergeCell ref="L474:U474"/>
    <mergeCell ref="V474:AD474"/>
    <mergeCell ref="M442:R442"/>
    <mergeCell ref="D443:L443"/>
    <mergeCell ref="M443:R443"/>
    <mergeCell ref="D444:L444"/>
    <mergeCell ref="M444:R444"/>
    <mergeCell ref="AH443:AN443"/>
    <mergeCell ref="AH444:AN444"/>
    <mergeCell ref="D450:L450"/>
    <mergeCell ref="M450:R450"/>
    <mergeCell ref="D445:L445"/>
    <mergeCell ref="M445:R445"/>
    <mergeCell ref="D446:L446"/>
    <mergeCell ref="M446:R446"/>
    <mergeCell ref="D447:L447"/>
    <mergeCell ref="D451:AT451"/>
    <mergeCell ref="D547:BH548"/>
    <mergeCell ref="R550:U550"/>
    <mergeCell ref="AD550:AF550"/>
    <mergeCell ref="AG550:AI550"/>
    <mergeCell ref="AJ550:AL550"/>
    <mergeCell ref="Z550:AC550"/>
    <mergeCell ref="Z549:AL549"/>
    <mergeCell ref="AM550:AP550"/>
    <mergeCell ref="AQ550:AT550"/>
    <mergeCell ref="AM549:AT549"/>
    <mergeCell ref="V550:Y550"/>
    <mergeCell ref="R549:Y549"/>
    <mergeCell ref="D549:Q550"/>
    <mergeCell ref="EK527:EM527"/>
    <mergeCell ref="BI501:BO501"/>
    <mergeCell ref="BP501:BV501"/>
    <mergeCell ref="BW501:CQ501"/>
    <mergeCell ref="BI503:BO503"/>
    <mergeCell ref="BP503:BV503"/>
    <mergeCell ref="BW503:CQ503"/>
    <mergeCell ref="BI504:BO504"/>
    <mergeCell ref="BP504:BV504"/>
    <mergeCell ref="BW504:CQ504"/>
    <mergeCell ref="AY505:BH505"/>
    <mergeCell ref="BI505:BO505"/>
    <mergeCell ref="D517:N518"/>
    <mergeCell ref="CG550:CI550"/>
    <mergeCell ref="CJ550:CM550"/>
    <mergeCell ref="CN550:CQ550"/>
    <mergeCell ref="AY549:BN550"/>
    <mergeCell ref="BP505:BV505"/>
    <mergeCell ref="BW505:CQ505"/>
    <mergeCell ref="D551:Q551"/>
    <mergeCell ref="R551:U551"/>
    <mergeCell ref="V551:Y551"/>
    <mergeCell ref="Z551:AC551"/>
    <mergeCell ref="AD551:AF551"/>
    <mergeCell ref="AG551:AI551"/>
    <mergeCell ref="AJ551:AL551"/>
    <mergeCell ref="AM551:AP551"/>
    <mergeCell ref="AQ551:AT551"/>
    <mergeCell ref="D552:Q552"/>
    <mergeCell ref="R552:U552"/>
    <mergeCell ref="V552:Y552"/>
    <mergeCell ref="Z552:AC552"/>
    <mergeCell ref="AD552:AF552"/>
    <mergeCell ref="AG552:AI552"/>
    <mergeCell ref="AJ552:AL552"/>
    <mergeCell ref="AM552:AP552"/>
    <mergeCell ref="AQ552:AT552"/>
    <mergeCell ref="D553:Q553"/>
    <mergeCell ref="R553:U553"/>
    <mergeCell ref="V553:Y553"/>
    <mergeCell ref="Z553:AC553"/>
    <mergeCell ref="AD553:AF553"/>
    <mergeCell ref="AG553:AI553"/>
    <mergeCell ref="AJ553:AL553"/>
    <mergeCell ref="AM553:AP553"/>
    <mergeCell ref="AQ553:AT553"/>
    <mergeCell ref="D554:Q554"/>
    <mergeCell ref="R554:U554"/>
    <mergeCell ref="V554:Y554"/>
    <mergeCell ref="Z554:AC554"/>
    <mergeCell ref="AD554:AF554"/>
    <mergeCell ref="AG554:AI554"/>
    <mergeCell ref="AJ554:AL554"/>
    <mergeCell ref="AM554:AP554"/>
    <mergeCell ref="AQ554:AT554"/>
    <mergeCell ref="AJ558:AL558"/>
    <mergeCell ref="AM558:AP558"/>
    <mergeCell ref="AQ558:AT558"/>
    <mergeCell ref="D555:Q555"/>
    <mergeCell ref="R555:U555"/>
    <mergeCell ref="V555:Y555"/>
    <mergeCell ref="Z555:AC555"/>
    <mergeCell ref="AD555:AF555"/>
    <mergeCell ref="AG555:AI555"/>
    <mergeCell ref="AJ555:AL555"/>
    <mergeCell ref="AM555:AP555"/>
    <mergeCell ref="AQ555:AT555"/>
    <mergeCell ref="D556:Q556"/>
    <mergeCell ref="R556:U556"/>
    <mergeCell ref="V556:Y556"/>
    <mergeCell ref="Z556:AC556"/>
    <mergeCell ref="AD556:AF556"/>
    <mergeCell ref="AG556:AI556"/>
    <mergeCell ref="AJ556:AL556"/>
    <mergeCell ref="AM556:AP556"/>
    <mergeCell ref="AQ556:AT556"/>
    <mergeCell ref="AM562:AP562"/>
    <mergeCell ref="AQ562:AT562"/>
    <mergeCell ref="D559:Q559"/>
    <mergeCell ref="R559:U559"/>
    <mergeCell ref="V559:Y559"/>
    <mergeCell ref="Z559:AC559"/>
    <mergeCell ref="AD559:AF559"/>
    <mergeCell ref="AG559:AI559"/>
    <mergeCell ref="AJ559:AL559"/>
    <mergeCell ref="AM559:AP559"/>
    <mergeCell ref="AQ559:AT559"/>
    <mergeCell ref="D560:Q560"/>
    <mergeCell ref="R560:U560"/>
    <mergeCell ref="V560:Y560"/>
    <mergeCell ref="Z560:AC560"/>
    <mergeCell ref="AD560:AF560"/>
    <mergeCell ref="AG560:AI560"/>
    <mergeCell ref="AJ560:AL560"/>
    <mergeCell ref="AM560:AP560"/>
    <mergeCell ref="AQ560:AT560"/>
    <mergeCell ref="BO551:BR551"/>
    <mergeCell ref="BS551:BV551"/>
    <mergeCell ref="BW551:BZ551"/>
    <mergeCell ref="CA551:CC551"/>
    <mergeCell ref="CD551:CF551"/>
    <mergeCell ref="CG551:CI551"/>
    <mergeCell ref="CJ551:CM551"/>
    <mergeCell ref="CN551:CQ551"/>
    <mergeCell ref="D561:Q561"/>
    <mergeCell ref="R561:U561"/>
    <mergeCell ref="V561:Y561"/>
    <mergeCell ref="Z561:AC561"/>
    <mergeCell ref="AD561:AF561"/>
    <mergeCell ref="AG561:AI561"/>
    <mergeCell ref="AJ561:AL561"/>
    <mergeCell ref="AM561:AP561"/>
    <mergeCell ref="AQ561:AT561"/>
    <mergeCell ref="D557:Q557"/>
    <mergeCell ref="R557:U557"/>
    <mergeCell ref="V557:Y557"/>
    <mergeCell ref="Z557:AC557"/>
    <mergeCell ref="AD557:AF557"/>
    <mergeCell ref="AG557:AI557"/>
    <mergeCell ref="AJ557:AL557"/>
    <mergeCell ref="AM557:AP557"/>
    <mergeCell ref="AQ557:AT557"/>
    <mergeCell ref="D558:Q558"/>
    <mergeCell ref="R558:U558"/>
    <mergeCell ref="V558:Y558"/>
    <mergeCell ref="Z558:AC558"/>
    <mergeCell ref="AD558:AF558"/>
    <mergeCell ref="AG558:AI558"/>
    <mergeCell ref="BO552:BR552"/>
    <mergeCell ref="BS552:BV552"/>
    <mergeCell ref="BW552:BZ552"/>
    <mergeCell ref="CA552:CC552"/>
    <mergeCell ref="CD552:CF552"/>
    <mergeCell ref="CG552:CI552"/>
    <mergeCell ref="CJ552:CM552"/>
    <mergeCell ref="CN552:CQ552"/>
    <mergeCell ref="BO553:BR553"/>
    <mergeCell ref="BS553:BV553"/>
    <mergeCell ref="BW553:BZ553"/>
    <mergeCell ref="CA553:CC553"/>
    <mergeCell ref="CD553:CF553"/>
    <mergeCell ref="CG553:CI553"/>
    <mergeCell ref="CJ553:CM553"/>
    <mergeCell ref="CN553:CQ553"/>
    <mergeCell ref="D563:Q563"/>
    <mergeCell ref="R563:U563"/>
    <mergeCell ref="V563:Y563"/>
    <mergeCell ref="Z563:AC563"/>
    <mergeCell ref="AD563:AF563"/>
    <mergeCell ref="AG563:AI563"/>
    <mergeCell ref="AJ563:AL563"/>
    <mergeCell ref="AM563:AP563"/>
    <mergeCell ref="AQ563:AT563"/>
    <mergeCell ref="D562:Q562"/>
    <mergeCell ref="R562:U562"/>
    <mergeCell ref="V562:Y562"/>
    <mergeCell ref="Z562:AC562"/>
    <mergeCell ref="AD562:AF562"/>
    <mergeCell ref="AG562:AI562"/>
    <mergeCell ref="AJ562:AL562"/>
    <mergeCell ref="BO556:BR556"/>
    <mergeCell ref="BS556:BV556"/>
    <mergeCell ref="BW556:BZ556"/>
    <mergeCell ref="CA556:CC556"/>
    <mergeCell ref="CD556:CF556"/>
    <mergeCell ref="CG556:CI556"/>
    <mergeCell ref="CJ556:CM556"/>
    <mergeCell ref="CN556:CQ556"/>
    <mergeCell ref="BO557:BR557"/>
    <mergeCell ref="BS557:BV557"/>
    <mergeCell ref="BW557:BZ557"/>
    <mergeCell ref="CA557:CC557"/>
    <mergeCell ref="CD557:CF557"/>
    <mergeCell ref="CG557:CI557"/>
    <mergeCell ref="CJ557:CM557"/>
    <mergeCell ref="CN557:CQ557"/>
    <mergeCell ref="BO554:BR554"/>
    <mergeCell ref="BS554:BV554"/>
    <mergeCell ref="BW554:BZ554"/>
    <mergeCell ref="CA554:CC554"/>
    <mergeCell ref="CD554:CF554"/>
    <mergeCell ref="CG554:CI554"/>
    <mergeCell ref="CJ554:CM554"/>
    <mergeCell ref="CN554:CQ554"/>
    <mergeCell ref="BO555:BR555"/>
    <mergeCell ref="BS555:BV555"/>
    <mergeCell ref="BW555:BZ555"/>
    <mergeCell ref="CA555:CC555"/>
    <mergeCell ref="CD555:CF555"/>
    <mergeCell ref="CG555:CI555"/>
    <mergeCell ref="CJ555:CM555"/>
    <mergeCell ref="CN555:CQ555"/>
    <mergeCell ref="BO561:BR561"/>
    <mergeCell ref="BS561:BV561"/>
    <mergeCell ref="BW561:BZ561"/>
    <mergeCell ref="CA561:CC561"/>
    <mergeCell ref="CD561:CF561"/>
    <mergeCell ref="CG561:CI561"/>
    <mergeCell ref="CJ561:CM561"/>
    <mergeCell ref="CN561:CQ561"/>
    <mergeCell ref="BO558:BR558"/>
    <mergeCell ref="BS558:BV558"/>
    <mergeCell ref="BW558:BZ558"/>
    <mergeCell ref="CA558:CC558"/>
    <mergeCell ref="CD558:CF558"/>
    <mergeCell ref="CG558:CI558"/>
    <mergeCell ref="CJ558:CM558"/>
    <mergeCell ref="CN558:CQ558"/>
    <mergeCell ref="BO559:BR559"/>
    <mergeCell ref="BS559:BV559"/>
    <mergeCell ref="BW559:BZ559"/>
    <mergeCell ref="CA559:CC559"/>
    <mergeCell ref="CD559:CF559"/>
    <mergeCell ref="CG559:CI559"/>
    <mergeCell ref="CJ559:CM559"/>
    <mergeCell ref="CN559:CQ559"/>
    <mergeCell ref="BO549:BV549"/>
    <mergeCell ref="BW549:CI549"/>
    <mergeCell ref="CJ549:CQ549"/>
    <mergeCell ref="BO550:BR550"/>
    <mergeCell ref="BS550:BV550"/>
    <mergeCell ref="BW550:BZ550"/>
    <mergeCell ref="CA550:CC550"/>
    <mergeCell ref="CD550:CF550"/>
    <mergeCell ref="BO563:BR563"/>
    <mergeCell ref="BS563:BV563"/>
    <mergeCell ref="BW563:BZ563"/>
    <mergeCell ref="CA563:CC563"/>
    <mergeCell ref="CD563:CF563"/>
    <mergeCell ref="CG563:CI563"/>
    <mergeCell ref="CJ563:CM563"/>
    <mergeCell ref="CN563:CQ563"/>
    <mergeCell ref="BO562:BR562"/>
    <mergeCell ref="BS562:BV562"/>
    <mergeCell ref="BW562:BZ562"/>
    <mergeCell ref="CA562:CC562"/>
    <mergeCell ref="CD562:CF562"/>
    <mergeCell ref="CG562:CI562"/>
    <mergeCell ref="CJ562:CM562"/>
    <mergeCell ref="CN562:CQ562"/>
    <mergeCell ref="BO560:BR560"/>
    <mergeCell ref="BS560:BV560"/>
    <mergeCell ref="BW560:BZ560"/>
    <mergeCell ref="CA560:CC560"/>
    <mergeCell ref="CD560:CF560"/>
    <mergeCell ref="CG560:CI560"/>
    <mergeCell ref="CJ560:CM560"/>
    <mergeCell ref="CN560:CQ560"/>
    <mergeCell ref="D564:AT564"/>
    <mergeCell ref="AY564:CO564"/>
    <mergeCell ref="D581:AT581"/>
    <mergeCell ref="AY581:CQ581"/>
    <mergeCell ref="CA585:CQ585"/>
    <mergeCell ref="BS586:BV586"/>
    <mergeCell ref="BW586:BZ586"/>
    <mergeCell ref="CA586:CD586"/>
    <mergeCell ref="CE586:CH586"/>
    <mergeCell ref="CI586:CL586"/>
    <mergeCell ref="CM586:CQ586"/>
    <mergeCell ref="Z587:AC587"/>
    <mergeCell ref="Z588:AC588"/>
    <mergeCell ref="Z589:AC589"/>
    <mergeCell ref="Z590:AC590"/>
    <mergeCell ref="Z591:AC591"/>
    <mergeCell ref="Z592:AC592"/>
    <mergeCell ref="V585:AC585"/>
    <mergeCell ref="V586:Y586"/>
    <mergeCell ref="Z586:AC586"/>
    <mergeCell ref="AD586:AG586"/>
    <mergeCell ref="D585:U586"/>
    <mergeCell ref="AL586:AO586"/>
    <mergeCell ref="AH586:AK586"/>
    <mergeCell ref="AP586:AT586"/>
    <mergeCell ref="AD585:AT585"/>
    <mergeCell ref="V587:Y587"/>
    <mergeCell ref="V588:Y588"/>
    <mergeCell ref="V589:Y589"/>
    <mergeCell ref="CE587:CH587"/>
    <mergeCell ref="AD588:AG588"/>
    <mergeCell ref="AH588:AK588"/>
    <mergeCell ref="D598:U598"/>
    <mergeCell ref="V599:Y599"/>
    <mergeCell ref="BS585:BZ585"/>
    <mergeCell ref="Z597:AC597"/>
    <mergeCell ref="Z598:AC598"/>
    <mergeCell ref="V590:Y590"/>
    <mergeCell ref="V591:Y591"/>
    <mergeCell ref="V592:Y592"/>
    <mergeCell ref="V593:Y593"/>
    <mergeCell ref="V594:Y594"/>
    <mergeCell ref="V595:Y595"/>
    <mergeCell ref="V596:Y596"/>
    <mergeCell ref="V597:Y597"/>
    <mergeCell ref="BS587:BV587"/>
    <mergeCell ref="Z593:AC593"/>
    <mergeCell ref="Z594:AC594"/>
    <mergeCell ref="AD598:AG598"/>
    <mergeCell ref="AH598:AK598"/>
    <mergeCell ref="AL598:AO598"/>
    <mergeCell ref="AP598:AT598"/>
    <mergeCell ref="BS596:BV596"/>
    <mergeCell ref="BS597:BV597"/>
    <mergeCell ref="BW597:BZ597"/>
    <mergeCell ref="BS598:BV598"/>
    <mergeCell ref="BW598:BZ598"/>
    <mergeCell ref="V598:Y598"/>
    <mergeCell ref="Z595:AC595"/>
    <mergeCell ref="BS592:BV592"/>
    <mergeCell ref="BW592:BZ592"/>
    <mergeCell ref="AH589:AK589"/>
    <mergeCell ref="AD589:AG589"/>
    <mergeCell ref="D599:U599"/>
    <mergeCell ref="AY585:BR586"/>
    <mergeCell ref="AY587:BR587"/>
    <mergeCell ref="AY588:BR588"/>
    <mergeCell ref="AY589:BR589"/>
    <mergeCell ref="AY590:BR590"/>
    <mergeCell ref="AY591:BR591"/>
    <mergeCell ref="AY592:BR592"/>
    <mergeCell ref="AY593:BR593"/>
    <mergeCell ref="AY594:BR594"/>
    <mergeCell ref="AY595:BR595"/>
    <mergeCell ref="AY596:BR596"/>
    <mergeCell ref="AY597:BR597"/>
    <mergeCell ref="AY598:BR598"/>
    <mergeCell ref="AD595:AG595"/>
    <mergeCell ref="AH595:AK595"/>
    <mergeCell ref="AL595:AO595"/>
    <mergeCell ref="AP595:AT595"/>
    <mergeCell ref="AD596:AG596"/>
    <mergeCell ref="AH596:AK596"/>
    <mergeCell ref="AL597:AO597"/>
    <mergeCell ref="AP597:AT597"/>
    <mergeCell ref="Z596:AC596"/>
    <mergeCell ref="AD587:AG587"/>
    <mergeCell ref="AH587:AK587"/>
    <mergeCell ref="AL587:AO587"/>
    <mergeCell ref="AP587:AT587"/>
    <mergeCell ref="AL596:AO596"/>
    <mergeCell ref="AP596:AT596"/>
    <mergeCell ref="AD597:AG597"/>
    <mergeCell ref="AH597:AK597"/>
    <mergeCell ref="BS589:BV589"/>
    <mergeCell ref="CI587:CL587"/>
    <mergeCell ref="CM587:CQ587"/>
    <mergeCell ref="CA587:CD587"/>
    <mergeCell ref="BS590:BV590"/>
    <mergeCell ref="BW590:BZ590"/>
    <mergeCell ref="BS591:BV591"/>
    <mergeCell ref="AL592:AO592"/>
    <mergeCell ref="AP592:AT592"/>
    <mergeCell ref="CI597:CL597"/>
    <mergeCell ref="CM597:CQ597"/>
    <mergeCell ref="AL588:AO588"/>
    <mergeCell ref="AP588:AT588"/>
    <mergeCell ref="CE589:CH589"/>
    <mergeCell ref="CI589:CL589"/>
    <mergeCell ref="CM589:CQ589"/>
    <mergeCell ref="CA590:CD590"/>
    <mergeCell ref="CE590:CH590"/>
    <mergeCell ref="CI590:CL590"/>
    <mergeCell ref="CM590:CQ590"/>
    <mergeCell ref="CA591:CD591"/>
    <mergeCell ref="CE591:CH591"/>
    <mergeCell ref="CM593:CQ593"/>
    <mergeCell ref="CE598:CH598"/>
    <mergeCell ref="CE593:CH593"/>
    <mergeCell ref="CI593:CL593"/>
    <mergeCell ref="CI598:CL598"/>
    <mergeCell ref="AD593:AG593"/>
    <mergeCell ref="AH593:AK593"/>
    <mergeCell ref="AL593:AO593"/>
    <mergeCell ref="AP593:AT593"/>
    <mergeCell ref="AD594:AG594"/>
    <mergeCell ref="AH594:AK594"/>
    <mergeCell ref="AL594:AO594"/>
    <mergeCell ref="AP594:AT594"/>
    <mergeCell ref="BS593:BV593"/>
    <mergeCell ref="BW593:BZ593"/>
    <mergeCell ref="BS594:BV594"/>
    <mergeCell ref="BW594:BZ594"/>
    <mergeCell ref="BS595:BV595"/>
    <mergeCell ref="BW595:BZ595"/>
    <mergeCell ref="CA598:CD598"/>
    <mergeCell ref="CE597:CH597"/>
    <mergeCell ref="BW596:BZ596"/>
    <mergeCell ref="CE594:CH594"/>
    <mergeCell ref="CI594:CL594"/>
    <mergeCell ref="D587:U587"/>
    <mergeCell ref="D588:U588"/>
    <mergeCell ref="D589:U589"/>
    <mergeCell ref="D590:U590"/>
    <mergeCell ref="D591:U591"/>
    <mergeCell ref="D592:U592"/>
    <mergeCell ref="D593:U593"/>
    <mergeCell ref="D594:U594"/>
    <mergeCell ref="BW587:BZ587"/>
    <mergeCell ref="BS588:BV588"/>
    <mergeCell ref="BW588:BZ588"/>
    <mergeCell ref="CI591:CL591"/>
    <mergeCell ref="CM591:CQ591"/>
    <mergeCell ref="CA592:CD592"/>
    <mergeCell ref="CE592:CH592"/>
    <mergeCell ref="CI592:CL592"/>
    <mergeCell ref="CM592:CQ592"/>
    <mergeCell ref="CA588:CD588"/>
    <mergeCell ref="CA594:CD594"/>
    <mergeCell ref="AL589:AO589"/>
    <mergeCell ref="AP589:AT589"/>
    <mergeCell ref="AD590:AG590"/>
    <mergeCell ref="AH590:AK590"/>
    <mergeCell ref="AL590:AO590"/>
    <mergeCell ref="AP590:AT590"/>
    <mergeCell ref="AD591:AG591"/>
    <mergeCell ref="AH591:AK591"/>
    <mergeCell ref="AL591:AO591"/>
    <mergeCell ref="AP591:AT591"/>
    <mergeCell ref="AD592:AG592"/>
    <mergeCell ref="AH592:AK592"/>
    <mergeCell ref="CA589:CD589"/>
    <mergeCell ref="CM594:CQ594"/>
    <mergeCell ref="CE595:CH595"/>
    <mergeCell ref="CI595:CL595"/>
    <mergeCell ref="CM595:CQ595"/>
    <mergeCell ref="CE596:CH596"/>
    <mergeCell ref="CI596:CL596"/>
    <mergeCell ref="CM596:CQ596"/>
    <mergeCell ref="CA593:CD593"/>
    <mergeCell ref="BW589:BZ589"/>
    <mergeCell ref="D643:AT644"/>
    <mergeCell ref="AY622:CQ622"/>
    <mergeCell ref="D622:AT622"/>
    <mergeCell ref="EK604:EL604"/>
    <mergeCell ref="T674:W674"/>
    <mergeCell ref="X674:AB674"/>
    <mergeCell ref="AC674:AF674"/>
    <mergeCell ref="AG674:AK674"/>
    <mergeCell ref="AL674:AO674"/>
    <mergeCell ref="AP674:AT674"/>
    <mergeCell ref="BC650:BT650"/>
    <mergeCell ref="BC652:BT652"/>
    <mergeCell ref="BZ652:CJ652"/>
    <mergeCell ref="BZ650:CJ650"/>
    <mergeCell ref="BC654:BT654"/>
    <mergeCell ref="BZ654:CJ654"/>
    <mergeCell ref="BZ646:CJ647"/>
    <mergeCell ref="BJ633:BK633"/>
    <mergeCell ref="CB633:CJ633"/>
    <mergeCell ref="BJ635:BK635"/>
    <mergeCell ref="CB635:CJ635"/>
    <mergeCell ref="BJ637:BK637"/>
    <mergeCell ref="CB637:CJ637"/>
    <mergeCell ref="D666:AT667"/>
    <mergeCell ref="D669:AT670"/>
    <mergeCell ref="D673:G673"/>
    <mergeCell ref="H673:K673"/>
    <mergeCell ref="L673:O673"/>
    <mergeCell ref="P673:S673"/>
    <mergeCell ref="T673:W673"/>
    <mergeCell ref="AC673:AF673"/>
    <mergeCell ref="AL673:AO673"/>
    <mergeCell ref="T672:AB672"/>
    <mergeCell ref="X673:AB673"/>
    <mergeCell ref="D677:AT678"/>
    <mergeCell ref="W679:AH679"/>
    <mergeCell ref="D671:AT671"/>
    <mergeCell ref="D674:G674"/>
    <mergeCell ref="H674:K674"/>
    <mergeCell ref="L674:O674"/>
    <mergeCell ref="P674:S674"/>
    <mergeCell ref="AC672:AK672"/>
    <mergeCell ref="AY666:CQ667"/>
    <mergeCell ref="BV671:CF672"/>
    <mergeCell ref="BV673:CF674"/>
    <mergeCell ref="CG671:CQ672"/>
    <mergeCell ref="CG673:CQ674"/>
    <mergeCell ref="D682:V682"/>
    <mergeCell ref="BZ698:CC699"/>
    <mergeCell ref="CD698:CH699"/>
    <mergeCell ref="BD698:BH699"/>
    <mergeCell ref="W683:AB683"/>
    <mergeCell ref="AC683:AH683"/>
    <mergeCell ref="AI683:AN683"/>
    <mergeCell ref="AO683:AT683"/>
    <mergeCell ref="D681:V681"/>
    <mergeCell ref="AY682:BG684"/>
    <mergeCell ref="BH682:BP684"/>
    <mergeCell ref="AC684:AH684"/>
    <mergeCell ref="W680:AB680"/>
    <mergeCell ref="AI684:AN684"/>
    <mergeCell ref="AO684:AT684"/>
    <mergeCell ref="BQ682:BY684"/>
    <mergeCell ref="AY675:CQ675"/>
    <mergeCell ref="AY687:CQ687"/>
    <mergeCell ref="AY692:CO693"/>
    <mergeCell ref="W682:AB682"/>
    <mergeCell ref="AC682:AH682"/>
    <mergeCell ref="AI682:AN682"/>
    <mergeCell ref="AO682:AT682"/>
    <mergeCell ref="D683:V683"/>
    <mergeCell ref="D692:AT693"/>
    <mergeCell ref="D694:T695"/>
    <mergeCell ref="AO685:AT685"/>
    <mergeCell ref="D712:V712"/>
    <mergeCell ref="D713:V713"/>
    <mergeCell ref="FL730:FN730"/>
    <mergeCell ref="D722:Z722"/>
    <mergeCell ref="AA722:AT722"/>
    <mergeCell ref="D723:Z723"/>
    <mergeCell ref="AA723:AT723"/>
    <mergeCell ref="D726:Z726"/>
    <mergeCell ref="AA726:AT726"/>
    <mergeCell ref="AK712:AO712"/>
    <mergeCell ref="AP712:AT712"/>
    <mergeCell ref="AK713:AO713"/>
    <mergeCell ref="BR713:BX713"/>
    <mergeCell ref="BY713:CE713"/>
    <mergeCell ref="AY702:CO702"/>
    <mergeCell ref="AY704:CO705"/>
    <mergeCell ref="D700:T700"/>
    <mergeCell ref="D708:V708"/>
    <mergeCell ref="CL709:CQ709"/>
    <mergeCell ref="BY711:CE711"/>
    <mergeCell ref="AC686:AH686"/>
    <mergeCell ref="AI686:AN686"/>
    <mergeCell ref="AO686:AT686"/>
    <mergeCell ref="D702:AT702"/>
    <mergeCell ref="BM700:BP701"/>
    <mergeCell ref="U699:AA699"/>
    <mergeCell ref="AB699:AH699"/>
    <mergeCell ref="D709:V709"/>
    <mergeCell ref="D710:V710"/>
    <mergeCell ref="D711:V711"/>
    <mergeCell ref="U695:AA695"/>
    <mergeCell ref="AB695:AH695"/>
    <mergeCell ref="U694:AH694"/>
    <mergeCell ref="D696:T696"/>
    <mergeCell ref="U696:AA696"/>
    <mergeCell ref="AB696:AH696"/>
    <mergeCell ref="D697:T697"/>
    <mergeCell ref="U697:AA697"/>
    <mergeCell ref="AB697:AH697"/>
    <mergeCell ref="AY694:CQ695"/>
    <mergeCell ref="CI696:CQ697"/>
    <mergeCell ref="CM698:CQ699"/>
    <mergeCell ref="BI698:BL699"/>
    <mergeCell ref="D704:AT705"/>
    <mergeCell ref="D706:V707"/>
    <mergeCell ref="D698:T698"/>
    <mergeCell ref="U698:AA698"/>
    <mergeCell ref="AD707:AJ707"/>
    <mergeCell ref="AP709:AT709"/>
    <mergeCell ref="BZ696:CH697"/>
    <mergeCell ref="AD708:AJ708"/>
    <mergeCell ref="AK711:AO711"/>
    <mergeCell ref="W681:AB681"/>
    <mergeCell ref="D685:V685"/>
    <mergeCell ref="AP711:AT711"/>
    <mergeCell ref="BR708:BX708"/>
    <mergeCell ref="BY708:CE708"/>
    <mergeCell ref="AY709:BQ709"/>
    <mergeCell ref="D699:T699"/>
    <mergeCell ref="D684:V684"/>
    <mergeCell ref="D689:AT690"/>
    <mergeCell ref="AI694:AT695"/>
    <mergeCell ref="CF707:CK707"/>
    <mergeCell ref="AY698:BC699"/>
    <mergeCell ref="AK708:AO708"/>
    <mergeCell ref="BQ696:BY697"/>
    <mergeCell ref="AP708:AT708"/>
    <mergeCell ref="AP707:AT707"/>
    <mergeCell ref="AK706:AT706"/>
    <mergeCell ref="W706:AJ706"/>
    <mergeCell ref="AI701:AT701"/>
    <mergeCell ref="W707:AC707"/>
    <mergeCell ref="D686:V686"/>
    <mergeCell ref="W686:AB686"/>
    <mergeCell ref="CF712:CK712"/>
    <mergeCell ref="CF713:CK713"/>
    <mergeCell ref="CL707:CQ707"/>
    <mergeCell ref="CF708:CK708"/>
    <mergeCell ref="CL708:CQ708"/>
    <mergeCell ref="CM700:CQ701"/>
    <mergeCell ref="CL713:CQ713"/>
    <mergeCell ref="AY710:BQ710"/>
    <mergeCell ref="BR710:BX710"/>
    <mergeCell ref="BY710:CE710"/>
    <mergeCell ref="BI696:BP697"/>
    <mergeCell ref="AB698:AH698"/>
    <mergeCell ref="AP710:AT710"/>
    <mergeCell ref="AK710:AO710"/>
    <mergeCell ref="D714:AT714"/>
    <mergeCell ref="CH723:CQ723"/>
    <mergeCell ref="BM698:BP699"/>
    <mergeCell ref="BQ698:BT699"/>
    <mergeCell ref="BU698:BY699"/>
    <mergeCell ref="CL712:CQ712"/>
    <mergeCell ref="AY696:BH697"/>
    <mergeCell ref="U700:AA700"/>
    <mergeCell ref="AB700:AH700"/>
    <mergeCell ref="D701:T701"/>
    <mergeCell ref="U701:AA701"/>
    <mergeCell ref="AB701:AH701"/>
    <mergeCell ref="BI700:BL701"/>
    <mergeCell ref="CF706:CQ706"/>
    <mergeCell ref="BZ723:CG723"/>
    <mergeCell ref="CI698:CL699"/>
    <mergeCell ref="BR709:BX709"/>
    <mergeCell ref="BY709:CE709"/>
    <mergeCell ref="EW729:EY729"/>
    <mergeCell ref="FF730:FH730"/>
    <mergeCell ref="AY716:CQ717"/>
    <mergeCell ref="D724:Z724"/>
    <mergeCell ref="AA724:AT724"/>
    <mergeCell ref="AY720:BQ721"/>
    <mergeCell ref="BR720:BY721"/>
    <mergeCell ref="BZ720:CG721"/>
    <mergeCell ref="FI729:FK729"/>
    <mergeCell ref="EO730:EP730"/>
    <mergeCell ref="ET730:EV730"/>
    <mergeCell ref="EW730:EY730"/>
    <mergeCell ref="EZ730:FB730"/>
    <mergeCell ref="FC730:FE730"/>
    <mergeCell ref="FI730:FK730"/>
    <mergeCell ref="AY729:CO730"/>
    <mergeCell ref="BU700:BY701"/>
    <mergeCell ref="BZ700:CC701"/>
    <mergeCell ref="CD700:CH701"/>
    <mergeCell ref="CI700:CL701"/>
    <mergeCell ref="CH720:CQ721"/>
    <mergeCell ref="AY722:BQ722"/>
    <mergeCell ref="BR722:BY722"/>
    <mergeCell ref="BZ722:CG722"/>
    <mergeCell ref="CH722:CQ722"/>
    <mergeCell ref="AY723:BQ723"/>
    <mergeCell ref="BR723:BY723"/>
    <mergeCell ref="AY708:BQ708"/>
    <mergeCell ref="EZ729:FB729"/>
    <mergeCell ref="FC729:FE729"/>
    <mergeCell ref="FF729:FH729"/>
    <mergeCell ref="EQ729:ES729"/>
    <mergeCell ref="D819:AB819"/>
    <mergeCell ref="BP819:BX819"/>
    <mergeCell ref="BY819:CG819"/>
    <mergeCell ref="CH819:CP819"/>
    <mergeCell ref="AX820:BO820"/>
    <mergeCell ref="BP820:BX820"/>
    <mergeCell ref="BY820:CG820"/>
    <mergeCell ref="CH820:CP820"/>
    <mergeCell ref="BY824:CG824"/>
    <mergeCell ref="CH824:CP824"/>
    <mergeCell ref="FL729:FN729"/>
    <mergeCell ref="AY714:CO714"/>
    <mergeCell ref="CF710:CK710"/>
    <mergeCell ref="CL710:CQ710"/>
    <mergeCell ref="CF711:CK711"/>
    <mergeCell ref="CL711:CQ711"/>
    <mergeCell ref="AD711:AJ711"/>
    <mergeCell ref="W712:AC712"/>
    <mergeCell ref="AD712:AJ712"/>
    <mergeCell ref="W713:AC713"/>
    <mergeCell ref="AD713:AJ713"/>
    <mergeCell ref="D716:AT717"/>
    <mergeCell ref="D718:Z719"/>
    <mergeCell ref="AA718:AT719"/>
    <mergeCell ref="D720:Z720"/>
    <mergeCell ref="AA720:AT720"/>
    <mergeCell ref="EO729:EP729"/>
    <mergeCell ref="AY727:CQ727"/>
    <mergeCell ref="AY718:CQ719"/>
    <mergeCell ref="D729:AT730"/>
    <mergeCell ref="D721:Z721"/>
    <mergeCell ref="ET729:EV729"/>
    <mergeCell ref="BP822:BX822"/>
    <mergeCell ref="BY822:CG822"/>
    <mergeCell ref="CH822:CP822"/>
    <mergeCell ref="BP823:BX823"/>
    <mergeCell ref="AF847:AM847"/>
    <mergeCell ref="AA865:AT866"/>
    <mergeCell ref="D867:Z867"/>
    <mergeCell ref="AO833:BN834"/>
    <mergeCell ref="AO835:BN835"/>
    <mergeCell ref="AZ842:CP843"/>
    <mergeCell ref="AY829:CO829"/>
    <mergeCell ref="D836:AN836"/>
    <mergeCell ref="AO836:BN836"/>
    <mergeCell ref="BO836:CC836"/>
    <mergeCell ref="D850:AT850"/>
    <mergeCell ref="Z849:AE849"/>
    <mergeCell ref="CD836:CQ836"/>
    <mergeCell ref="D837:AN837"/>
    <mergeCell ref="AO837:BN837"/>
    <mergeCell ref="AA867:AT867"/>
    <mergeCell ref="BO848:BU848"/>
    <mergeCell ref="AY850:CP850"/>
    <mergeCell ref="EQ730:ES730"/>
    <mergeCell ref="D872:Z872"/>
    <mergeCell ref="D852:AT854"/>
    <mergeCell ref="D855:Z856"/>
    <mergeCell ref="AA855:AT856"/>
    <mergeCell ref="D857:Z857"/>
    <mergeCell ref="D858:Z858"/>
    <mergeCell ref="D865:Z866"/>
    <mergeCell ref="D885:Z885"/>
    <mergeCell ref="AA885:AT885"/>
    <mergeCell ref="D859:Z859"/>
    <mergeCell ref="D860:Z860"/>
    <mergeCell ref="AA857:AT857"/>
    <mergeCell ref="AA858:AT858"/>
    <mergeCell ref="AA859:AT859"/>
    <mergeCell ref="AA860:AT860"/>
    <mergeCell ref="AA871:AT871"/>
    <mergeCell ref="AA872:AT872"/>
    <mergeCell ref="AA873:AT873"/>
    <mergeCell ref="AA874:AT874"/>
    <mergeCell ref="AA875:AT875"/>
    <mergeCell ref="AA876:AT876"/>
    <mergeCell ref="D877:AT877"/>
    <mergeCell ref="D868:Z868"/>
    <mergeCell ref="AA868:AT868"/>
    <mergeCell ref="D869:Z869"/>
    <mergeCell ref="AA869:AT869"/>
    <mergeCell ref="BP813:BX813"/>
    <mergeCell ref="BY813:CG813"/>
    <mergeCell ref="CH813:CP813"/>
    <mergeCell ref="D875:Z875"/>
    <mergeCell ref="D876:Z876"/>
    <mergeCell ref="BO837:CC837"/>
    <mergeCell ref="D849:Y849"/>
    <mergeCell ref="AN845:AT845"/>
    <mergeCell ref="AF845:AM845"/>
    <mergeCell ref="Z845:AE845"/>
    <mergeCell ref="AF846:AM846"/>
    <mergeCell ref="Z846:AE846"/>
    <mergeCell ref="Z847:AE847"/>
    <mergeCell ref="D831:AT832"/>
    <mergeCell ref="D829:AT829"/>
    <mergeCell ref="CC849:CI849"/>
    <mergeCell ref="BO844:BU845"/>
    <mergeCell ref="CD838:CQ838"/>
    <mergeCell ref="D833:AN834"/>
    <mergeCell ref="CJ849:CQ849"/>
    <mergeCell ref="BV846:CB846"/>
    <mergeCell ref="CD834:CQ834"/>
    <mergeCell ref="CC846:CI846"/>
    <mergeCell ref="CC847:CI847"/>
    <mergeCell ref="D844:Y845"/>
    <mergeCell ref="Z844:AT844"/>
    <mergeCell ref="D846:Y846"/>
    <mergeCell ref="D839:AN839"/>
    <mergeCell ref="CD837:CQ837"/>
    <mergeCell ref="D838:AN838"/>
    <mergeCell ref="AO838:BN838"/>
    <mergeCell ref="BO838:CC838"/>
    <mergeCell ref="D835:AN835"/>
    <mergeCell ref="AF849:AM849"/>
    <mergeCell ref="AN849:AT849"/>
    <mergeCell ref="CA910:CF911"/>
    <mergeCell ref="CG910:CQ910"/>
    <mergeCell ref="D908:AT909"/>
    <mergeCell ref="D910:Y911"/>
    <mergeCell ref="AF911:AM911"/>
    <mergeCell ref="D912:Y912"/>
    <mergeCell ref="Z912:AE912"/>
    <mergeCell ref="AF912:AM912"/>
    <mergeCell ref="AF897:AM897"/>
    <mergeCell ref="AN897:AT897"/>
    <mergeCell ref="D898:Y898"/>
    <mergeCell ref="Z898:AE898"/>
    <mergeCell ref="AF898:AM898"/>
    <mergeCell ref="AN898:AT898"/>
    <mergeCell ref="D899:Y899"/>
    <mergeCell ref="Z899:AE899"/>
    <mergeCell ref="AF899:AM899"/>
    <mergeCell ref="AN899:AT899"/>
    <mergeCell ref="AF910:AT910"/>
    <mergeCell ref="AN911:AT911"/>
    <mergeCell ref="D901:Y901"/>
    <mergeCell ref="Z901:AE901"/>
    <mergeCell ref="AF901:AM901"/>
    <mergeCell ref="AN901:AT901"/>
    <mergeCell ref="D902:Y902"/>
    <mergeCell ref="Z902:AE902"/>
    <mergeCell ref="AF902:AM902"/>
    <mergeCell ref="AY901:BT901"/>
    <mergeCell ref="AY902:BT902"/>
    <mergeCell ref="AY905:BT905"/>
    <mergeCell ref="BU904:BZ904"/>
    <mergeCell ref="CA904:CH904"/>
    <mergeCell ref="CA896:CH896"/>
    <mergeCell ref="Z894:AM894"/>
    <mergeCell ref="AN894:AT895"/>
    <mergeCell ref="AY894:BT895"/>
    <mergeCell ref="BU894:CH894"/>
    <mergeCell ref="BU895:BZ895"/>
    <mergeCell ref="CA895:CH895"/>
    <mergeCell ref="CG911:CL911"/>
    <mergeCell ref="AA886:AT886"/>
    <mergeCell ref="D894:Y895"/>
    <mergeCell ref="Z895:AE895"/>
    <mergeCell ref="AF895:AM895"/>
    <mergeCell ref="D896:Y896"/>
    <mergeCell ref="Z896:AE896"/>
    <mergeCell ref="AF896:AM896"/>
    <mergeCell ref="AY896:BT896"/>
    <mergeCell ref="Z910:AE911"/>
    <mergeCell ref="D906:AT906"/>
    <mergeCell ref="AY906:BT906"/>
    <mergeCell ref="AY910:BT911"/>
    <mergeCell ref="D887:AT887"/>
    <mergeCell ref="CI894:CQ895"/>
    <mergeCell ref="CI896:CQ896"/>
    <mergeCell ref="BU899:BZ899"/>
    <mergeCell ref="BU898:BZ898"/>
    <mergeCell ref="CA898:CH898"/>
    <mergeCell ref="CM911:CQ911"/>
    <mergeCell ref="D904:Y904"/>
    <mergeCell ref="Z904:AE904"/>
    <mergeCell ref="AF904:AM904"/>
    <mergeCell ref="AN904:AT904"/>
    <mergeCell ref="AY904:BT904"/>
    <mergeCell ref="BU910:BZ911"/>
    <mergeCell ref="AM930:AT930"/>
    <mergeCell ref="AE931:AL931"/>
    <mergeCell ref="AM931:AT931"/>
    <mergeCell ref="AF915:AM915"/>
    <mergeCell ref="AN915:AT915"/>
    <mergeCell ref="AF913:AM913"/>
    <mergeCell ref="AN913:AT913"/>
    <mergeCell ref="D929:N929"/>
    <mergeCell ref="O929:V929"/>
    <mergeCell ref="D923:AT924"/>
    <mergeCell ref="O925:V926"/>
    <mergeCell ref="W925:AD926"/>
    <mergeCell ref="D925:N926"/>
    <mergeCell ref="D927:N927"/>
    <mergeCell ref="O927:V927"/>
    <mergeCell ref="W927:AD927"/>
    <mergeCell ref="D928:N928"/>
    <mergeCell ref="O928:V928"/>
    <mergeCell ref="W928:AD928"/>
    <mergeCell ref="W929:AD929"/>
    <mergeCell ref="D930:N930"/>
    <mergeCell ref="O930:V930"/>
    <mergeCell ref="W930:AD930"/>
    <mergeCell ref="AE925:AT925"/>
    <mergeCell ref="D916:AT916"/>
    <mergeCell ref="D914:Y914"/>
    <mergeCell ref="Z914:AE914"/>
    <mergeCell ref="AF914:AM914"/>
    <mergeCell ref="D913:Y913"/>
    <mergeCell ref="AE926:AL926"/>
    <mergeCell ref="AM926:AT926"/>
    <mergeCell ref="AE970:AT970"/>
    <mergeCell ref="AE971:AT971"/>
    <mergeCell ref="AE972:AT972"/>
    <mergeCell ref="AY971:BX971"/>
    <mergeCell ref="AY972:BX972"/>
    <mergeCell ref="CN930:CQ930"/>
    <mergeCell ref="AE927:AL927"/>
    <mergeCell ref="AN914:AT914"/>
    <mergeCell ref="D915:Y915"/>
    <mergeCell ref="Z915:AE915"/>
    <mergeCell ref="D941:N941"/>
    <mergeCell ref="O941:V941"/>
    <mergeCell ref="W941:AD941"/>
    <mergeCell ref="AE941:AL941"/>
    <mergeCell ref="AM941:AT941"/>
    <mergeCell ref="D942:N942"/>
    <mergeCell ref="O942:V942"/>
    <mergeCell ref="W942:AD942"/>
    <mergeCell ref="AE942:AL942"/>
    <mergeCell ref="AM942:AT942"/>
    <mergeCell ref="W938:AD938"/>
    <mergeCell ref="AE938:AL938"/>
    <mergeCell ref="AM938:AT938"/>
    <mergeCell ref="D939:N939"/>
    <mergeCell ref="O939:V939"/>
    <mergeCell ref="W939:AD939"/>
    <mergeCell ref="AE939:AL939"/>
    <mergeCell ref="AM927:AT927"/>
    <mergeCell ref="AE928:AL928"/>
    <mergeCell ref="AM928:AT928"/>
    <mergeCell ref="AE929:AL929"/>
    <mergeCell ref="AM929:AT929"/>
    <mergeCell ref="BM980:BZ980"/>
    <mergeCell ref="CA980:CQ980"/>
    <mergeCell ref="AY981:BL981"/>
    <mergeCell ref="BM981:BZ981"/>
    <mergeCell ref="CA981:CQ981"/>
    <mergeCell ref="AE986:AT986"/>
    <mergeCell ref="AE983:AT983"/>
    <mergeCell ref="AY992:BF992"/>
    <mergeCell ref="BG992:BN992"/>
    <mergeCell ref="BO992:BV992"/>
    <mergeCell ref="BM977:BZ978"/>
    <mergeCell ref="CA977:CQ978"/>
    <mergeCell ref="AE930:AL930"/>
    <mergeCell ref="BW992:CD992"/>
    <mergeCell ref="D987:AT989"/>
    <mergeCell ref="D990:U991"/>
    <mergeCell ref="AY982:CQ982"/>
    <mergeCell ref="AY979:BL979"/>
    <mergeCell ref="BM979:BZ979"/>
    <mergeCell ref="CA979:CQ979"/>
    <mergeCell ref="AY980:BL980"/>
    <mergeCell ref="AY970:BX970"/>
    <mergeCell ref="Q973:W973"/>
    <mergeCell ref="BY970:CQ970"/>
    <mergeCell ref="BY971:CQ971"/>
    <mergeCell ref="BY972:CQ972"/>
    <mergeCell ref="Q970:W970"/>
    <mergeCell ref="Q971:W971"/>
    <mergeCell ref="Q972:W972"/>
    <mergeCell ref="AY961:BX962"/>
    <mergeCell ref="BY961:CQ962"/>
    <mergeCell ref="AY963:BX963"/>
    <mergeCell ref="D978:P978"/>
    <mergeCell ref="Q978:W978"/>
    <mergeCell ref="X978:AD978"/>
    <mergeCell ref="AE978:AT978"/>
    <mergeCell ref="D979:P979"/>
    <mergeCell ref="Q979:W979"/>
    <mergeCell ref="X979:AD979"/>
    <mergeCell ref="AE979:AT979"/>
    <mergeCell ref="D980:P980"/>
    <mergeCell ref="Q980:W980"/>
    <mergeCell ref="X980:AD980"/>
    <mergeCell ref="AE980:AT980"/>
    <mergeCell ref="D981:P981"/>
    <mergeCell ref="Q981:W981"/>
    <mergeCell ref="X981:AD981"/>
    <mergeCell ref="AE981:AT981"/>
    <mergeCell ref="D982:AT982"/>
    <mergeCell ref="AY990:BN991"/>
    <mergeCell ref="BO990:CD991"/>
    <mergeCell ref="CE990:CQ992"/>
    <mergeCell ref="D992:Y992"/>
    <mergeCell ref="Z992:AJ992"/>
    <mergeCell ref="AK992:AT992"/>
    <mergeCell ref="D993:Y993"/>
    <mergeCell ref="Z993:AJ993"/>
    <mergeCell ref="AK993:AT993"/>
    <mergeCell ref="AY993:BF993"/>
    <mergeCell ref="BG993:BN993"/>
    <mergeCell ref="BO993:BV993"/>
    <mergeCell ref="BW993:CD993"/>
    <mergeCell ref="CE993:CQ993"/>
    <mergeCell ref="D994:Y994"/>
    <mergeCell ref="Z994:AJ994"/>
    <mergeCell ref="AK994:AT994"/>
    <mergeCell ref="AY994:BF994"/>
    <mergeCell ref="BG994:BN994"/>
    <mergeCell ref="BO994:BV994"/>
    <mergeCell ref="BW994:CD994"/>
    <mergeCell ref="CE994:CQ994"/>
    <mergeCell ref="CE995:CQ995"/>
    <mergeCell ref="D996:Y996"/>
    <mergeCell ref="Z996:AJ996"/>
    <mergeCell ref="AK996:AT996"/>
    <mergeCell ref="AY996:BF996"/>
    <mergeCell ref="BG996:BN996"/>
    <mergeCell ref="BO996:BV996"/>
    <mergeCell ref="BW996:CD996"/>
    <mergeCell ref="CE996:CQ996"/>
    <mergeCell ref="D997:Y997"/>
    <mergeCell ref="Z997:AJ997"/>
    <mergeCell ref="AK997:AT997"/>
    <mergeCell ref="AY997:BF997"/>
    <mergeCell ref="BG997:BN997"/>
    <mergeCell ref="BO997:BV997"/>
    <mergeCell ref="BW997:CD997"/>
    <mergeCell ref="CE997:CQ997"/>
    <mergeCell ref="D995:Y995"/>
    <mergeCell ref="Z995:AJ995"/>
    <mergeCell ref="AK995:AT995"/>
    <mergeCell ref="AY995:BF995"/>
    <mergeCell ref="BG995:BN995"/>
    <mergeCell ref="BO995:BV995"/>
    <mergeCell ref="D998:Y998"/>
    <mergeCell ref="Z998:AJ998"/>
    <mergeCell ref="AK998:AT998"/>
    <mergeCell ref="AY998:BF998"/>
    <mergeCell ref="BG998:BN998"/>
    <mergeCell ref="BO998:BV998"/>
    <mergeCell ref="BW998:CD998"/>
    <mergeCell ref="CE998:CQ998"/>
    <mergeCell ref="BO1000:BV1000"/>
    <mergeCell ref="CE1004:CQ1004"/>
    <mergeCell ref="D1003:Y1003"/>
    <mergeCell ref="Z1003:AJ1003"/>
    <mergeCell ref="AK1003:AT1003"/>
    <mergeCell ref="AY1003:BF1003"/>
    <mergeCell ref="BG1003:BN1003"/>
    <mergeCell ref="BO1003:BV1003"/>
    <mergeCell ref="BW1003:CD1003"/>
    <mergeCell ref="CE1003:CQ1003"/>
    <mergeCell ref="D1001:Y1001"/>
    <mergeCell ref="Z1001:AJ1001"/>
    <mergeCell ref="AK1001:AT1001"/>
    <mergeCell ref="AY1001:BF1001"/>
    <mergeCell ref="Z1000:AJ1000"/>
    <mergeCell ref="AK1000:AT1000"/>
    <mergeCell ref="AY1000:BF1000"/>
    <mergeCell ref="BG1000:BN1000"/>
    <mergeCell ref="AY1002:BF1002"/>
    <mergeCell ref="BG1002:BN1002"/>
    <mergeCell ref="BO1002:BV1002"/>
    <mergeCell ref="AY1004:BF1004"/>
    <mergeCell ref="BG1004:BN1004"/>
    <mergeCell ref="BO1004:BV1004"/>
    <mergeCell ref="CE1002:CQ1002"/>
    <mergeCell ref="CE999:CQ999"/>
    <mergeCell ref="D1007:CQ1008"/>
    <mergeCell ref="D1009:AN1010"/>
    <mergeCell ref="AO1009:CQ1009"/>
    <mergeCell ref="AO1010:BL1010"/>
    <mergeCell ref="BM1010:CG1010"/>
    <mergeCell ref="CH1010:CQ1010"/>
    <mergeCell ref="D1011:AN1011"/>
    <mergeCell ref="AO1011:BL1011"/>
    <mergeCell ref="BM1011:CG1011"/>
    <mergeCell ref="CH1011:CQ1011"/>
    <mergeCell ref="D1004:Y1004"/>
    <mergeCell ref="AK1004:AT1004"/>
    <mergeCell ref="BW1004:CD1004"/>
    <mergeCell ref="D1005:AT1005"/>
    <mergeCell ref="AY1005:CQ1005"/>
    <mergeCell ref="D1038:AF1038"/>
    <mergeCell ref="CH1012:CQ1012"/>
    <mergeCell ref="CH1013:CQ1013"/>
    <mergeCell ref="CH1020:CQ1020"/>
    <mergeCell ref="CH1021:CQ1021"/>
    <mergeCell ref="CH1022:CQ1022"/>
    <mergeCell ref="CH1023:CQ1023"/>
    <mergeCell ref="CH1024:CQ1024"/>
    <mergeCell ref="CH1025:CQ1025"/>
    <mergeCell ref="CH1026:CQ1026"/>
    <mergeCell ref="BM1012:CG1012"/>
    <mergeCell ref="D1020:AN1020"/>
    <mergeCell ref="D1021:AN1021"/>
    <mergeCell ref="D1022:AN1022"/>
    <mergeCell ref="D1023:AN1023"/>
    <mergeCell ref="D1024:AN1024"/>
    <mergeCell ref="D1025:AN1025"/>
    <mergeCell ref="A1029:CQ1030"/>
    <mergeCell ref="D1027:CQ1027"/>
    <mergeCell ref="D1026:AN1026"/>
    <mergeCell ref="AG1038:AM1038"/>
    <mergeCell ref="AN1038:AT1038"/>
    <mergeCell ref="AY1038:BN1038"/>
    <mergeCell ref="CL1037:CQ1037"/>
    <mergeCell ref="AO1012:BL1012"/>
    <mergeCell ref="AO1013:BL1013"/>
    <mergeCell ref="BM1021:CG1021"/>
    <mergeCell ref="BM1022:CG1022"/>
    <mergeCell ref="BM1023:CG1023"/>
    <mergeCell ref="BM1024:CG1024"/>
    <mergeCell ref="BM1025:CG1025"/>
    <mergeCell ref="CF1035:CK1035"/>
    <mergeCell ref="AN1040:AT1040"/>
    <mergeCell ref="AY1040:BN1040"/>
    <mergeCell ref="BO1040:BW1040"/>
    <mergeCell ref="BX1040:CE1040"/>
    <mergeCell ref="CF1040:CK1040"/>
    <mergeCell ref="CL1040:CQ1040"/>
    <mergeCell ref="D1042:AF1042"/>
    <mergeCell ref="AG1042:AM1042"/>
    <mergeCell ref="AN1042:AT1042"/>
    <mergeCell ref="BO1042:BW1042"/>
    <mergeCell ref="BX1042:CE1042"/>
    <mergeCell ref="CF1042:CK1042"/>
    <mergeCell ref="AG1044:AM1044"/>
    <mergeCell ref="AN1044:AT1044"/>
    <mergeCell ref="AG1041:AM1041"/>
    <mergeCell ref="AN1041:AT1041"/>
    <mergeCell ref="AY1041:BN1041"/>
    <mergeCell ref="BO1041:BW1041"/>
    <mergeCell ref="BX1041:CE1041"/>
    <mergeCell ref="CF1041:CK1041"/>
    <mergeCell ref="CL1041:CQ1041"/>
    <mergeCell ref="CL1042:CQ1042"/>
    <mergeCell ref="D1043:AF1043"/>
    <mergeCell ref="AG1043:AM1043"/>
    <mergeCell ref="AN1043:AT1043"/>
    <mergeCell ref="AY1043:BN1043"/>
    <mergeCell ref="BO1043:BW1043"/>
    <mergeCell ref="BX1043:CE1043"/>
    <mergeCell ref="D1044:AF1044"/>
    <mergeCell ref="CF1043:CK1043"/>
    <mergeCell ref="CL1043:CQ1043"/>
    <mergeCell ref="AG1040:AM1040"/>
    <mergeCell ref="D1069:CQ1069"/>
    <mergeCell ref="D1073:O1074"/>
    <mergeCell ref="P1073:AA1074"/>
    <mergeCell ref="AB1073:AM1074"/>
    <mergeCell ref="AN1073:BB1074"/>
    <mergeCell ref="BC1073:BR1074"/>
    <mergeCell ref="BS1073:CD1074"/>
    <mergeCell ref="CE1073:CQ1074"/>
    <mergeCell ref="D1075:O1075"/>
    <mergeCell ref="P1075:AA1075"/>
    <mergeCell ref="AB1075:AM1075"/>
    <mergeCell ref="AN1075:BB1075"/>
    <mergeCell ref="BC1075:BR1075"/>
    <mergeCell ref="BO1044:BW1044"/>
    <mergeCell ref="BX1044:CE1044"/>
    <mergeCell ref="CF1044:CK1044"/>
    <mergeCell ref="CL1044:CQ1044"/>
    <mergeCell ref="D1046:AF1046"/>
    <mergeCell ref="AG1046:AM1046"/>
    <mergeCell ref="AN1046:AT1046"/>
    <mergeCell ref="AY1046:BN1046"/>
    <mergeCell ref="BO1046:BW1046"/>
    <mergeCell ref="BX1046:CE1046"/>
    <mergeCell ref="CF1046:CK1046"/>
    <mergeCell ref="CL1046:CQ1046"/>
    <mergeCell ref="D1059:AT1059"/>
    <mergeCell ref="AY1059:CQ1059"/>
    <mergeCell ref="A1061:CQ1062"/>
    <mergeCell ref="D1066:AG1067"/>
    <mergeCell ref="AH1066:BN1067"/>
    <mergeCell ref="BO1066:CQ1067"/>
    <mergeCell ref="D1068:AG1068"/>
    <mergeCell ref="AH1068:BN1068"/>
    <mergeCell ref="BO1068:CQ1068"/>
    <mergeCell ref="D1157:Q1157"/>
    <mergeCell ref="R1154:AE1154"/>
    <mergeCell ref="AF1154:AT1154"/>
    <mergeCell ref="R1155:AE1155"/>
    <mergeCell ref="R1156:AE1156"/>
    <mergeCell ref="R1157:AE1157"/>
    <mergeCell ref="AF1155:AT1155"/>
    <mergeCell ref="AF1156:AT1156"/>
    <mergeCell ref="AF1157:AT1157"/>
    <mergeCell ref="D1078:CQ1079"/>
    <mergeCell ref="BS1075:CD1075"/>
    <mergeCell ref="CE1075:CQ1075"/>
    <mergeCell ref="D1076:CQ1076"/>
    <mergeCell ref="D1080:O1081"/>
    <mergeCell ref="P1080:AA1081"/>
    <mergeCell ref="AB1080:AM1081"/>
    <mergeCell ref="AN1080:BB1081"/>
    <mergeCell ref="BS1080:CD1081"/>
    <mergeCell ref="CE1080:CQ1081"/>
    <mergeCell ref="D1082:O1082"/>
    <mergeCell ref="P1082:AA1082"/>
    <mergeCell ref="AB1082:AM1082"/>
    <mergeCell ref="AN1082:BB1082"/>
    <mergeCell ref="BC1082:BR1082"/>
    <mergeCell ref="BS1082:CD1082"/>
    <mergeCell ref="CE1082:CQ1082"/>
    <mergeCell ref="BC1080:BR1081"/>
    <mergeCell ref="D1152:Q1153"/>
    <mergeCell ref="D1083:CQ1083"/>
    <mergeCell ref="D1149:AT1151"/>
    <mergeCell ref="AY1152:BL1153"/>
    <mergeCell ref="BM1152:BZ1153"/>
    <mergeCell ref="AY1154:BL1154"/>
    <mergeCell ref="BM1154:BZ1154"/>
    <mergeCell ref="AY1155:BL1155"/>
    <mergeCell ref="BM1155:BZ1155"/>
    <mergeCell ref="AY1156:BL1156"/>
    <mergeCell ref="BM1156:BZ1156"/>
    <mergeCell ref="AY1157:BL1157"/>
    <mergeCell ref="BM1157:BZ1157"/>
    <mergeCell ref="AY1149:CQ1151"/>
    <mergeCell ref="CA1152:CQ1153"/>
    <mergeCell ref="CA1154:CQ1154"/>
    <mergeCell ref="CA1157:CQ1157"/>
    <mergeCell ref="CA1155:CQ1155"/>
    <mergeCell ref="CA1156:CQ1156"/>
    <mergeCell ref="C1107:U1107"/>
    <mergeCell ref="C1088:AB1088"/>
    <mergeCell ref="BR1107:CJ1107"/>
    <mergeCell ref="R1152:AE1153"/>
    <mergeCell ref="AF1152:AT1153"/>
    <mergeCell ref="D1154:Q1154"/>
    <mergeCell ref="C1126:U1126"/>
    <mergeCell ref="AZ1126:BR1126"/>
    <mergeCell ref="C1145:U1145"/>
    <mergeCell ref="AZ1145:BR1145"/>
    <mergeCell ref="C1109:AH1109"/>
    <mergeCell ref="AH1107:BC1107"/>
    <mergeCell ref="D1155:Q1155"/>
    <mergeCell ref="D1156:Q1156"/>
    <mergeCell ref="AG397:AM397"/>
    <mergeCell ref="I417:Q417"/>
    <mergeCell ref="I418:Q418"/>
    <mergeCell ref="I419:Q419"/>
    <mergeCell ref="I420:Q420"/>
    <mergeCell ref="I421:Q421"/>
    <mergeCell ref="D413:Q413"/>
    <mergeCell ref="I414:Q414"/>
    <mergeCell ref="D420:H420"/>
    <mergeCell ref="D421:H421"/>
    <mergeCell ref="W413:AA414"/>
    <mergeCell ref="W415:AA415"/>
    <mergeCell ref="W416:AA416"/>
    <mergeCell ref="W417:AA417"/>
    <mergeCell ref="W418:AA418"/>
    <mergeCell ref="W419:AA419"/>
    <mergeCell ref="W420:AA420"/>
    <mergeCell ref="W421:AA421"/>
    <mergeCell ref="D411:AT412"/>
    <mergeCell ref="I425:Q425"/>
    <mergeCell ref="D436:AT437"/>
    <mergeCell ref="BY438:CQ443"/>
    <mergeCell ref="D431:Q432"/>
    <mergeCell ref="D441:L441"/>
    <mergeCell ref="M441:R441"/>
    <mergeCell ref="S439:V439"/>
    <mergeCell ref="AA440:AG440"/>
    <mergeCell ref="AO442:AT442"/>
    <mergeCell ref="AO443:AT443"/>
    <mergeCell ref="S440:V440"/>
    <mergeCell ref="D400:R400"/>
    <mergeCell ref="D401:R401"/>
    <mergeCell ref="AB420:AJ420"/>
    <mergeCell ref="AB421:AJ421"/>
    <mergeCell ref="AK413:AT414"/>
    <mergeCell ref="AK418:AT418"/>
    <mergeCell ref="AK419:AT419"/>
    <mergeCell ref="AK420:AT420"/>
    <mergeCell ref="AK421:AT421"/>
    <mergeCell ref="I415:Q415"/>
    <mergeCell ref="I416:Q416"/>
    <mergeCell ref="AB413:AJ414"/>
    <mergeCell ref="AB415:AJ415"/>
    <mergeCell ref="R417:V417"/>
    <mergeCell ref="R418:V418"/>
    <mergeCell ref="R420:V420"/>
    <mergeCell ref="R421:V421"/>
    <mergeCell ref="R419:V419"/>
    <mergeCell ref="R413:V414"/>
    <mergeCell ref="AY436:CO437"/>
    <mergeCell ref="D442:L442"/>
    <mergeCell ref="CP436:CQ437"/>
    <mergeCell ref="D433:AT433"/>
    <mergeCell ref="R431:AE432"/>
    <mergeCell ref="AF431:AT432"/>
    <mergeCell ref="AY431:BK432"/>
    <mergeCell ref="D438:L439"/>
    <mergeCell ref="M439:R439"/>
    <mergeCell ref="D440:L440"/>
    <mergeCell ref="M440:R440"/>
    <mergeCell ref="M438:AT438"/>
    <mergeCell ref="AA439:AG439"/>
    <mergeCell ref="AH440:AN440"/>
    <mergeCell ref="AK423:AT423"/>
    <mergeCell ref="D424:H424"/>
    <mergeCell ref="I424:Q424"/>
    <mergeCell ref="R424:V424"/>
    <mergeCell ref="W424:AA424"/>
    <mergeCell ref="AB424:AJ424"/>
    <mergeCell ref="AK424:AT424"/>
    <mergeCell ref="R423:V423"/>
    <mergeCell ref="W423:AA423"/>
    <mergeCell ref="W439:Z439"/>
    <mergeCell ref="AO439:AT439"/>
    <mergeCell ref="AY433:CQ433"/>
    <mergeCell ref="BL432:BT432"/>
    <mergeCell ref="BU432:CC432"/>
    <mergeCell ref="BL431:CC431"/>
    <mergeCell ref="CD431:CQ431"/>
    <mergeCell ref="CD432:CJ432"/>
    <mergeCell ref="CK432:CQ432"/>
    <mergeCell ref="AY434:CQ434"/>
    <mergeCell ref="D425:H425"/>
    <mergeCell ref="AO440:AT440"/>
    <mergeCell ref="AO441:AT441"/>
    <mergeCell ref="W440:Z440"/>
    <mergeCell ref="W441:Z441"/>
    <mergeCell ref="W442:Z442"/>
    <mergeCell ref="W443:Z443"/>
    <mergeCell ref="AO446:AT446"/>
    <mergeCell ref="AY463:BC463"/>
    <mergeCell ref="BD463:BH463"/>
    <mergeCell ref="BI463:BM463"/>
    <mergeCell ref="W444:Z444"/>
    <mergeCell ref="W445:Z445"/>
    <mergeCell ref="W446:Z446"/>
    <mergeCell ref="W447:Z447"/>
    <mergeCell ref="W449:Z449"/>
    <mergeCell ref="AH445:AN445"/>
    <mergeCell ref="AH446:AN446"/>
    <mergeCell ref="AH447:AN447"/>
    <mergeCell ref="AH449:AN449"/>
    <mergeCell ref="AY451:CQ451"/>
    <mergeCell ref="D453:CQ454"/>
    <mergeCell ref="D456:AT457"/>
    <mergeCell ref="AL458:AT460"/>
    <mergeCell ref="AL461:AT461"/>
    <mergeCell ref="AL462:AT462"/>
    <mergeCell ref="AC458:AK460"/>
    <mergeCell ref="AC461:AK461"/>
    <mergeCell ref="AC462:AK462"/>
    <mergeCell ref="T458:AB460"/>
    <mergeCell ref="AL463:AT463"/>
    <mergeCell ref="AY438:BX443"/>
    <mergeCell ref="AY444:BX444"/>
    <mergeCell ref="AO444:AT444"/>
    <mergeCell ref="AY456:CQ457"/>
    <mergeCell ref="M449:R449"/>
    <mergeCell ref="S444:V444"/>
    <mergeCell ref="S445:V445"/>
    <mergeCell ref="AY445:BX445"/>
    <mergeCell ref="AY446:BX446"/>
    <mergeCell ref="AY449:BX449"/>
    <mergeCell ref="AY450:BX450"/>
    <mergeCell ref="AO445:AT445"/>
    <mergeCell ref="AA448:AG448"/>
    <mergeCell ref="AH448:AN448"/>
    <mergeCell ref="AO448:AT448"/>
    <mergeCell ref="AY448:BX448"/>
    <mergeCell ref="AO450:AT450"/>
    <mergeCell ref="AO447:AT447"/>
    <mergeCell ref="AO449:AT449"/>
    <mergeCell ref="AH450:AN450"/>
    <mergeCell ref="BY444:CQ444"/>
    <mergeCell ref="BY445:CQ445"/>
    <mergeCell ref="BY446:CQ446"/>
    <mergeCell ref="S446:V446"/>
    <mergeCell ref="M447:R447"/>
    <mergeCell ref="AY466:CQ467"/>
    <mergeCell ref="T461:AB461"/>
    <mergeCell ref="T462:AB462"/>
    <mergeCell ref="AC463:AK463"/>
    <mergeCell ref="T463:AB463"/>
    <mergeCell ref="D466:AT467"/>
    <mergeCell ref="AE474:AL474"/>
    <mergeCell ref="AM474:AT474"/>
    <mergeCell ref="BY447:CQ447"/>
    <mergeCell ref="BY449:CQ449"/>
    <mergeCell ref="BY450:CQ450"/>
    <mergeCell ref="AY447:BX447"/>
    <mergeCell ref="BY448:CQ448"/>
    <mergeCell ref="S447:V447"/>
    <mergeCell ref="S449:V449"/>
    <mergeCell ref="D448:L448"/>
    <mergeCell ref="M448:R448"/>
    <mergeCell ref="S448:V448"/>
    <mergeCell ref="W448:Z448"/>
    <mergeCell ref="D449:L449"/>
    <mergeCell ref="AY464:CQ464"/>
    <mergeCell ref="D458:J460"/>
    <mergeCell ref="S450:V450"/>
    <mergeCell ref="W450:Z450"/>
    <mergeCell ref="D473:K473"/>
    <mergeCell ref="BW468:CI469"/>
    <mergeCell ref="BW470:CI470"/>
    <mergeCell ref="BW471:CI471"/>
    <mergeCell ref="BW472:CI472"/>
    <mergeCell ref="BW473:CI473"/>
    <mergeCell ref="BW474:CI474"/>
    <mergeCell ref="CM458:CQ460"/>
    <mergeCell ref="D461:J461"/>
    <mergeCell ref="K461:S461"/>
    <mergeCell ref="AY461:BC461"/>
    <mergeCell ref="BD461:BH461"/>
    <mergeCell ref="BI461:BM461"/>
    <mergeCell ref="BN461:BR461"/>
    <mergeCell ref="BS461:BW461"/>
    <mergeCell ref="BX461:CB461"/>
    <mergeCell ref="CC461:CG461"/>
    <mergeCell ref="CH461:CL461"/>
    <mergeCell ref="CM461:CQ461"/>
    <mergeCell ref="CJ468:CQ469"/>
    <mergeCell ref="CJ470:CQ470"/>
    <mergeCell ref="CJ471:CQ471"/>
    <mergeCell ref="CJ472:CQ472"/>
    <mergeCell ref="CJ473:CQ473"/>
    <mergeCell ref="D463:J463"/>
    <mergeCell ref="K463:S463"/>
    <mergeCell ref="D472:K472"/>
    <mergeCell ref="L472:U472"/>
    <mergeCell ref="V472:AD472"/>
    <mergeCell ref="AE472:AL472"/>
    <mergeCell ref="AM472:AT472"/>
    <mergeCell ref="BS458:BW460"/>
    <mergeCell ref="BX458:CB460"/>
    <mergeCell ref="AY471:BV471"/>
    <mergeCell ref="AY472:BV472"/>
    <mergeCell ref="AY468:BV469"/>
    <mergeCell ref="AY470:BV470"/>
    <mergeCell ref="L473:U473"/>
    <mergeCell ref="V473:AD473"/>
    <mergeCell ref="CG479:CQ480"/>
    <mergeCell ref="CG481:CQ481"/>
    <mergeCell ref="CG482:CQ482"/>
    <mergeCell ref="CG483:CQ483"/>
    <mergeCell ref="CG484:CQ484"/>
    <mergeCell ref="CG485:CQ485"/>
    <mergeCell ref="CG486:CQ486"/>
    <mergeCell ref="CG487:CQ487"/>
    <mergeCell ref="CG488:CQ488"/>
    <mergeCell ref="D475:AT475"/>
    <mergeCell ref="D479:AF480"/>
    <mergeCell ref="D481:AF481"/>
    <mergeCell ref="D482:AF482"/>
    <mergeCell ref="BI496:BO497"/>
    <mergeCell ref="BP496:BV497"/>
    <mergeCell ref="AY483:CF483"/>
    <mergeCell ref="AY484:CF484"/>
    <mergeCell ref="AK481:AN481"/>
    <mergeCell ref="AO481:AQ481"/>
    <mergeCell ref="AR481:AT481"/>
    <mergeCell ref="AK482:AN482"/>
    <mergeCell ref="AY487:CF487"/>
    <mergeCell ref="AY488:CF488"/>
    <mergeCell ref="AG479:AT479"/>
    <mergeCell ref="AY479:CF480"/>
    <mergeCell ref="AY481:CF481"/>
    <mergeCell ref="AY482:CF482"/>
    <mergeCell ref="AR482:AT482"/>
    <mergeCell ref="AG483:AJ483"/>
    <mergeCell ref="AC496:AT497"/>
    <mergeCell ref="AK538:AT539"/>
    <mergeCell ref="D538:Z539"/>
    <mergeCell ref="D540:Z540"/>
    <mergeCell ref="D541:Z541"/>
    <mergeCell ref="AA540:AJ540"/>
    <mergeCell ref="AA541:AJ541"/>
    <mergeCell ref="AK540:AT540"/>
    <mergeCell ref="AK541:AT541"/>
    <mergeCell ref="AY485:CF485"/>
    <mergeCell ref="AY503:BH503"/>
    <mergeCell ref="AY504:BH504"/>
    <mergeCell ref="D496:U497"/>
    <mergeCell ref="V496:AB497"/>
    <mergeCell ref="D498:U498"/>
    <mergeCell ref="V498:AB498"/>
    <mergeCell ref="D499:U499"/>
    <mergeCell ref="V499:AB499"/>
    <mergeCell ref="D500:U500"/>
    <mergeCell ref="V500:AB500"/>
    <mergeCell ref="D501:U501"/>
    <mergeCell ref="V501:AB501"/>
    <mergeCell ref="D503:U505"/>
    <mergeCell ref="AR487:AT488"/>
    <mergeCell ref="BW496:CQ497"/>
    <mergeCell ref="BI498:BO498"/>
    <mergeCell ref="BP498:BV498"/>
    <mergeCell ref="BW498:CQ498"/>
    <mergeCell ref="AY486:CF486"/>
    <mergeCell ref="AC498:AT498"/>
    <mergeCell ref="AY498:BH498"/>
    <mergeCell ref="AC502:AT502"/>
    <mergeCell ref="AY502:BH502"/>
    <mergeCell ref="EL506:EO506"/>
    <mergeCell ref="EP506:ES506"/>
    <mergeCell ref="O518:S518"/>
    <mergeCell ref="O519:S519"/>
    <mergeCell ref="T518:X518"/>
    <mergeCell ref="T519:X519"/>
    <mergeCell ref="O517:X517"/>
    <mergeCell ref="Y517:AH517"/>
    <mergeCell ref="Y518:AC518"/>
    <mergeCell ref="AD518:AH518"/>
    <mergeCell ref="Y519:AC519"/>
    <mergeCell ref="AD519:AH519"/>
    <mergeCell ref="AI517:AT517"/>
    <mergeCell ref="AI518:AN518"/>
    <mergeCell ref="AI519:AN519"/>
    <mergeCell ref="AO518:AT518"/>
    <mergeCell ref="AO519:AT519"/>
    <mergeCell ref="D513:AT513"/>
    <mergeCell ref="AM510:AT510"/>
    <mergeCell ref="AM511:AP511"/>
    <mergeCell ref="AM512:AP512"/>
    <mergeCell ref="AY499:BH499"/>
    <mergeCell ref="AY500:BH500"/>
    <mergeCell ref="AY501:BH501"/>
    <mergeCell ref="BG1001:BN1001"/>
    <mergeCell ref="BO1001:BV1001"/>
    <mergeCell ref="BW1001:CD1001"/>
    <mergeCell ref="CE1001:CQ1001"/>
    <mergeCell ref="BO999:BV999"/>
    <mergeCell ref="BW999:CD999"/>
    <mergeCell ref="D971:P971"/>
    <mergeCell ref="AG486:AJ486"/>
    <mergeCell ref="D792:AB792"/>
    <mergeCell ref="AQ511:AT511"/>
    <mergeCell ref="AQ512:AT512"/>
    <mergeCell ref="D491:CQ492"/>
    <mergeCell ref="V503:AB505"/>
    <mergeCell ref="AC499:AT499"/>
    <mergeCell ref="AC500:AT500"/>
    <mergeCell ref="AC501:AT501"/>
    <mergeCell ref="D542:AT542"/>
    <mergeCell ref="D515:AT516"/>
    <mergeCell ref="D520:AT520"/>
    <mergeCell ref="BG516:BN516"/>
    <mergeCell ref="BO516:BV516"/>
    <mergeCell ref="D524:CQ525"/>
    <mergeCell ref="D526:AT527"/>
    <mergeCell ref="D809:AB809"/>
    <mergeCell ref="AC809:AT809"/>
    <mergeCell ref="AC792:AT792"/>
    <mergeCell ref="AC503:AT505"/>
    <mergeCell ref="D536:AT537"/>
    <mergeCell ref="D534:AT534"/>
    <mergeCell ref="BP499:BV499"/>
    <mergeCell ref="BW499:CQ499"/>
    <mergeCell ref="D972:P972"/>
    <mergeCell ref="BT951:CA951"/>
    <mergeCell ref="Q974:W974"/>
    <mergeCell ref="BW1002:CD1002"/>
    <mergeCell ref="BW1000:CD1000"/>
    <mergeCell ref="BW995:CD995"/>
    <mergeCell ref="Q975:W975"/>
    <mergeCell ref="Q976:W976"/>
    <mergeCell ref="Q977:W977"/>
    <mergeCell ref="AE973:AT973"/>
    <mergeCell ref="AE974:AT974"/>
    <mergeCell ref="AE975:AT975"/>
    <mergeCell ref="AE976:AT976"/>
    <mergeCell ref="AE977:AT977"/>
    <mergeCell ref="D970:P970"/>
    <mergeCell ref="D974:P974"/>
    <mergeCell ref="D975:P975"/>
    <mergeCell ref="D976:P976"/>
    <mergeCell ref="Z990:AJ991"/>
    <mergeCell ref="AK990:AT991"/>
    <mergeCell ref="AY973:CQ973"/>
    <mergeCell ref="AY977:BL978"/>
    <mergeCell ref="CE1000:CQ1000"/>
    <mergeCell ref="D999:Y999"/>
    <mergeCell ref="Z999:AJ999"/>
    <mergeCell ref="AC783:AT783"/>
    <mergeCell ref="AC784:AT784"/>
    <mergeCell ref="BI500:BO500"/>
    <mergeCell ref="BP500:BV500"/>
    <mergeCell ref="BW500:CQ500"/>
    <mergeCell ref="CL1035:CQ1035"/>
    <mergeCell ref="AG1037:AM1037"/>
    <mergeCell ref="AN1037:AT1037"/>
    <mergeCell ref="D1012:AN1012"/>
    <mergeCell ref="D1013:AN1013"/>
    <mergeCell ref="AY1037:BN1037"/>
    <mergeCell ref="BO1037:BW1037"/>
    <mergeCell ref="BX1037:CE1037"/>
    <mergeCell ref="CF1037:CK1037"/>
    <mergeCell ref="D1034:AF1035"/>
    <mergeCell ref="D1036:AF1036"/>
    <mergeCell ref="AG1036:AM1036"/>
    <mergeCell ref="AN1036:AT1036"/>
    <mergeCell ref="D1037:AF1037"/>
    <mergeCell ref="D1014:AN1014"/>
    <mergeCell ref="AO1014:BL1014"/>
    <mergeCell ref="BM1014:CG1014"/>
    <mergeCell ref="CH1014:CQ1014"/>
    <mergeCell ref="D1015:AN1015"/>
    <mergeCell ref="AO1015:BL1015"/>
    <mergeCell ref="D1016:AN1016"/>
    <mergeCell ref="D1017:AN1017"/>
    <mergeCell ref="BM1019:CG1019"/>
    <mergeCell ref="CH1019:CQ1019"/>
    <mergeCell ref="AO1016:BL1016"/>
    <mergeCell ref="AO1017:BL1017"/>
    <mergeCell ref="CH1015:CQ1015"/>
    <mergeCell ref="CH1016:CQ1016"/>
    <mergeCell ref="CH1017:CQ1017"/>
    <mergeCell ref="AY1032:CQ1033"/>
    <mergeCell ref="AG1034:AT1034"/>
    <mergeCell ref="AY1034:BN1035"/>
    <mergeCell ref="AO480:AQ480"/>
    <mergeCell ref="AR480:AT480"/>
    <mergeCell ref="AG481:AJ481"/>
    <mergeCell ref="CH462:CL462"/>
    <mergeCell ref="CM462:CQ462"/>
    <mergeCell ref="BD458:BH460"/>
    <mergeCell ref="BI458:BM460"/>
    <mergeCell ref="BN458:BR460"/>
    <mergeCell ref="D462:J462"/>
    <mergeCell ref="K462:S462"/>
    <mergeCell ref="AY462:BC462"/>
    <mergeCell ref="BD462:BH462"/>
    <mergeCell ref="BI462:BM462"/>
    <mergeCell ref="K458:S460"/>
    <mergeCell ref="AY458:BC460"/>
    <mergeCell ref="BN463:BR463"/>
    <mergeCell ref="BS463:BW463"/>
    <mergeCell ref="BX463:CB463"/>
    <mergeCell ref="CC463:CG463"/>
    <mergeCell ref="CH463:CL463"/>
    <mergeCell ref="CM463:CQ463"/>
    <mergeCell ref="BN462:BR462"/>
    <mergeCell ref="BS462:BW462"/>
    <mergeCell ref="BX462:CB462"/>
    <mergeCell ref="CC462:CG462"/>
    <mergeCell ref="CC458:CG460"/>
    <mergeCell ref="CH458:CL460"/>
    <mergeCell ref="AY473:BV473"/>
    <mergeCell ref="AY474:BV474"/>
    <mergeCell ref="CJ474:CQ474"/>
    <mergeCell ref="AY475:CQ475"/>
    <mergeCell ref="AY477:CQ478"/>
    <mergeCell ref="AK484:AN484"/>
    <mergeCell ref="AO484:AQ484"/>
    <mergeCell ref="AR484:AT484"/>
    <mergeCell ref="AG485:AJ485"/>
    <mergeCell ref="AK485:AN485"/>
    <mergeCell ref="AO485:AQ485"/>
    <mergeCell ref="AR485:AT485"/>
    <mergeCell ref="AO482:AQ482"/>
    <mergeCell ref="AK483:AN483"/>
    <mergeCell ref="AO483:AQ483"/>
    <mergeCell ref="AR483:AT483"/>
    <mergeCell ref="AG482:AJ482"/>
    <mergeCell ref="AC785:AT785"/>
    <mergeCell ref="AC789:AT789"/>
    <mergeCell ref="D483:AF483"/>
    <mergeCell ref="D484:AF484"/>
    <mergeCell ref="AK486:AN486"/>
    <mergeCell ref="AO486:AQ486"/>
    <mergeCell ref="AR486:AT486"/>
    <mergeCell ref="D485:AF485"/>
    <mergeCell ref="D486:AF486"/>
    <mergeCell ref="AK528:AT529"/>
    <mergeCell ref="AK530:AT530"/>
    <mergeCell ref="AK531:AT531"/>
    <mergeCell ref="AK532:AT532"/>
    <mergeCell ref="AK533:AT533"/>
    <mergeCell ref="D531:Z531"/>
    <mergeCell ref="D532:Z532"/>
    <mergeCell ref="D533:Z533"/>
    <mergeCell ref="W711:AC711"/>
    <mergeCell ref="AG484:AJ484"/>
    <mergeCell ref="AA538:AJ539"/>
    <mergeCell ref="D1047:AF1047"/>
    <mergeCell ref="AG1047:AM1047"/>
    <mergeCell ref="AN1047:AT1047"/>
    <mergeCell ref="D1048:AF1048"/>
    <mergeCell ref="AG1048:AM1048"/>
    <mergeCell ref="AK999:AT999"/>
    <mergeCell ref="D477:AT478"/>
    <mergeCell ref="D508:AT509"/>
    <mergeCell ref="D510:N511"/>
    <mergeCell ref="D468:AT468"/>
    <mergeCell ref="D469:K470"/>
    <mergeCell ref="L469:U470"/>
    <mergeCell ref="V469:AD470"/>
    <mergeCell ref="AE469:AL470"/>
    <mergeCell ref="AM469:AT470"/>
    <mergeCell ref="D471:K471"/>
    <mergeCell ref="L471:U471"/>
    <mergeCell ref="V471:AD471"/>
    <mergeCell ref="AE471:AL471"/>
    <mergeCell ref="AM471:AT471"/>
    <mergeCell ref="D1002:Y1002"/>
    <mergeCell ref="Z1002:AJ1002"/>
    <mergeCell ref="AK1002:AT1002"/>
    <mergeCell ref="D780:AB781"/>
    <mergeCell ref="AC780:AT781"/>
    <mergeCell ref="D787:AB787"/>
    <mergeCell ref="AC787:AT787"/>
    <mergeCell ref="D788:AB788"/>
    <mergeCell ref="AC788:AT788"/>
    <mergeCell ref="D1000:Y1000"/>
    <mergeCell ref="D1039:AF1039"/>
    <mergeCell ref="D1032:AT1033"/>
    <mergeCell ref="AC813:AT813"/>
    <mergeCell ref="AX813:BO813"/>
    <mergeCell ref="D822:AB822"/>
    <mergeCell ref="AC822:AT822"/>
    <mergeCell ref="AX822:BO822"/>
    <mergeCell ref="D823:AB823"/>
    <mergeCell ref="AC823:AT823"/>
    <mergeCell ref="AX823:BO823"/>
    <mergeCell ref="AG487:AJ488"/>
    <mergeCell ref="AK487:AN488"/>
    <mergeCell ref="AO487:AQ488"/>
    <mergeCell ref="AC821:AT821"/>
    <mergeCell ref="AC818:AT818"/>
    <mergeCell ref="AC819:AT819"/>
    <mergeCell ref="AC820:AT820"/>
    <mergeCell ref="AC815:AT815"/>
    <mergeCell ref="AC816:AT816"/>
    <mergeCell ref="AC817:AT817"/>
    <mergeCell ref="AE512:AH512"/>
    <mergeCell ref="AI511:AL511"/>
    <mergeCell ref="D687:AT687"/>
    <mergeCell ref="AI696:AT696"/>
    <mergeCell ref="BG517:BJ517"/>
    <mergeCell ref="BK517:BN517"/>
    <mergeCell ref="BO517:BR517"/>
    <mergeCell ref="AY494:CQ495"/>
    <mergeCell ref="AY496:BH497"/>
    <mergeCell ref="D583:AT584"/>
    <mergeCell ref="CB629:CJ629"/>
    <mergeCell ref="AA721:AT721"/>
    <mergeCell ref="D753:AT754"/>
    <mergeCell ref="BI499:BO499"/>
    <mergeCell ref="AF903:AM903"/>
    <mergeCell ref="AN903:AT903"/>
    <mergeCell ref="AY903:BT903"/>
    <mergeCell ref="BU903:BZ903"/>
    <mergeCell ref="CA903:CH903"/>
    <mergeCell ref="CI903:CQ903"/>
    <mergeCell ref="AG480:AJ480"/>
    <mergeCell ref="AK480:AN480"/>
    <mergeCell ref="AI697:AT697"/>
    <mergeCell ref="AI698:AT698"/>
    <mergeCell ref="AI699:AT699"/>
    <mergeCell ref="AI700:AT700"/>
    <mergeCell ref="AK707:AO707"/>
    <mergeCell ref="D797:AB797"/>
    <mergeCell ref="AC797:AT797"/>
    <mergeCell ref="D783:AB783"/>
    <mergeCell ref="D784:AB784"/>
    <mergeCell ref="D785:AB785"/>
    <mergeCell ref="D789:AB789"/>
    <mergeCell ref="D803:AB803"/>
    <mergeCell ref="D804:AB804"/>
    <mergeCell ref="D805:AB805"/>
    <mergeCell ref="AA532:AJ532"/>
    <mergeCell ref="D782:AB782"/>
    <mergeCell ref="AC782:AT782"/>
    <mergeCell ref="AX782:BO782"/>
    <mergeCell ref="CH782:CP782"/>
    <mergeCell ref="AY506:CQ506"/>
    <mergeCell ref="D506:AT506"/>
    <mergeCell ref="BP782:BX782"/>
    <mergeCell ref="BY782:CG782"/>
    <mergeCell ref="D813:AB813"/>
    <mergeCell ref="CF1045:CK1045"/>
    <mergeCell ref="CL1045:CQ1045"/>
    <mergeCell ref="D1041:AF1041"/>
    <mergeCell ref="D304:L304"/>
    <mergeCell ref="BP502:BV502"/>
    <mergeCell ref="BW502:CQ502"/>
    <mergeCell ref="D494:AT495"/>
    <mergeCell ref="D487:AF488"/>
    <mergeCell ref="AY999:BF999"/>
    <mergeCell ref="BG999:BN999"/>
    <mergeCell ref="D512:N512"/>
    <mergeCell ref="O510:V510"/>
    <mergeCell ref="O511:R511"/>
    <mergeCell ref="S511:V511"/>
    <mergeCell ref="O512:R512"/>
    <mergeCell ref="S512:V512"/>
    <mergeCell ref="W510:AD510"/>
    <mergeCell ref="W511:Z511"/>
    <mergeCell ref="W512:Z512"/>
    <mergeCell ref="AA511:AD511"/>
    <mergeCell ref="AA512:AD512"/>
    <mergeCell ref="AE510:AL510"/>
    <mergeCell ref="AE511:AH511"/>
    <mergeCell ref="D827:AB827"/>
    <mergeCell ref="AC827:AT827"/>
    <mergeCell ref="AX827:BO827"/>
    <mergeCell ref="D502:U502"/>
    <mergeCell ref="V502:AB502"/>
    <mergeCell ref="BI502:BO502"/>
    <mergeCell ref="CI904:CQ904"/>
    <mergeCell ref="D903:Y903"/>
    <mergeCell ref="Z903:AE903"/>
    <mergeCell ref="BM1020:CG1020"/>
    <mergeCell ref="CH724:CQ724"/>
    <mergeCell ref="BS517:BV517"/>
    <mergeCell ref="D519:N519"/>
    <mergeCell ref="BG518:BJ518"/>
    <mergeCell ref="BM1026:CG1026"/>
    <mergeCell ref="D1049:AF1049"/>
    <mergeCell ref="AG1049:AM1049"/>
    <mergeCell ref="AN1049:AT1049"/>
    <mergeCell ref="AY1042:BN1042"/>
    <mergeCell ref="BK518:BN518"/>
    <mergeCell ref="BO518:BR518"/>
    <mergeCell ref="BS518:BV518"/>
    <mergeCell ref="CA596:CD596"/>
    <mergeCell ref="CA597:CD597"/>
    <mergeCell ref="AY602:CQ603"/>
    <mergeCell ref="CM598:CQ598"/>
    <mergeCell ref="D595:U595"/>
    <mergeCell ref="D596:U596"/>
    <mergeCell ref="BX1038:CE1038"/>
    <mergeCell ref="BX1047:CE1047"/>
    <mergeCell ref="CF1047:CK1047"/>
    <mergeCell ref="CL1047:CQ1047"/>
    <mergeCell ref="AG1039:AM1039"/>
    <mergeCell ref="AN1039:AT1039"/>
    <mergeCell ref="BC627:BR627"/>
    <mergeCell ref="BY627:CN627"/>
    <mergeCell ref="BC628:BR628"/>
    <mergeCell ref="BJ629:BK629"/>
    <mergeCell ref="AY1045:BN1045"/>
    <mergeCell ref="BO1045:BW1045"/>
    <mergeCell ref="BX1045:CE1045"/>
    <mergeCell ref="BJ631:BK631"/>
    <mergeCell ref="AY1047:BN1047"/>
    <mergeCell ref="BO1047:BW1047"/>
    <mergeCell ref="CF1038:CK1038"/>
    <mergeCell ref="CB631:CJ631"/>
    <mergeCell ref="AI512:AL512"/>
    <mergeCell ref="D602:AT603"/>
    <mergeCell ref="CA599:CD599"/>
    <mergeCell ref="CE599:CH599"/>
    <mergeCell ref="CI599:CL599"/>
    <mergeCell ref="CM599:CQ599"/>
    <mergeCell ref="D600:AT600"/>
    <mergeCell ref="AY600:CQ600"/>
    <mergeCell ref="AD599:AG599"/>
    <mergeCell ref="AH599:AK599"/>
    <mergeCell ref="AL599:AO599"/>
    <mergeCell ref="AP599:AT599"/>
    <mergeCell ref="BS599:BV599"/>
    <mergeCell ref="BW599:BZ599"/>
    <mergeCell ref="BO1034:CE1034"/>
    <mergeCell ref="CF1034:CQ1034"/>
    <mergeCell ref="AG1035:AM1035"/>
    <mergeCell ref="AN1035:AT1035"/>
    <mergeCell ref="BO1035:BW1035"/>
    <mergeCell ref="BX1035:CE1035"/>
    <mergeCell ref="Z599:AC599"/>
    <mergeCell ref="AY599:BR599"/>
    <mergeCell ref="AA533:AJ533"/>
    <mergeCell ref="D528:Z529"/>
    <mergeCell ref="D530:Z530"/>
    <mergeCell ref="CA595:CD595"/>
    <mergeCell ref="CF709:CK709"/>
    <mergeCell ref="AY711:BQ711"/>
    <mergeCell ref="BR711:BX711"/>
    <mergeCell ref="D597:U597"/>
    <mergeCell ref="BW591:BZ591"/>
    <mergeCell ref="CE588:CH588"/>
    <mergeCell ref="CI588:CL588"/>
    <mergeCell ref="CM588:CQ588"/>
    <mergeCell ref="BQ700:BT701"/>
    <mergeCell ref="AA528:AJ529"/>
    <mergeCell ref="AA530:AJ530"/>
    <mergeCell ref="AA531:AJ531"/>
    <mergeCell ref="W710:AC710"/>
    <mergeCell ref="AD710:AJ710"/>
    <mergeCell ref="AP713:AT713"/>
    <mergeCell ref="AX780:BO781"/>
    <mergeCell ref="BP780:CP780"/>
    <mergeCell ref="BP781:BX781"/>
    <mergeCell ref="BY781:CG781"/>
    <mergeCell ref="CH781:CP781"/>
    <mergeCell ref="D772:AT772"/>
    <mergeCell ref="AZ772:CP772"/>
    <mergeCell ref="A774:CQ775"/>
    <mergeCell ref="D777:AT779"/>
    <mergeCell ref="AY777:CQ778"/>
    <mergeCell ref="AY706:BQ707"/>
    <mergeCell ref="BR706:CE706"/>
    <mergeCell ref="BR707:BX707"/>
    <mergeCell ref="BY707:CE707"/>
    <mergeCell ref="W708:AC708"/>
    <mergeCell ref="AY700:BC701"/>
    <mergeCell ref="BD700:BH701"/>
    <mergeCell ref="AK709:AO709"/>
    <mergeCell ref="AX792:BO792"/>
    <mergeCell ref="BY792:CG792"/>
    <mergeCell ref="CH792:CP792"/>
    <mergeCell ref="AX789:BO789"/>
    <mergeCell ref="BP792:BX792"/>
    <mergeCell ref="D727:AT727"/>
    <mergeCell ref="AY712:BQ712"/>
    <mergeCell ref="BR712:BX712"/>
    <mergeCell ref="BY712:CE712"/>
    <mergeCell ref="AY713:BQ713"/>
    <mergeCell ref="D725:Z725"/>
    <mergeCell ref="AA725:AT725"/>
    <mergeCell ref="AY725:BQ725"/>
    <mergeCell ref="CH725:CQ725"/>
    <mergeCell ref="BZ725:CG725"/>
    <mergeCell ref="AY726:BQ726"/>
    <mergeCell ref="AZ753:CP754"/>
    <mergeCell ref="CH726:CQ726"/>
    <mergeCell ref="BR726:BY726"/>
    <mergeCell ref="BZ726:CG726"/>
    <mergeCell ref="BR725:BY725"/>
    <mergeCell ref="AY724:BQ724"/>
    <mergeCell ref="BR724:BY724"/>
    <mergeCell ref="BZ724:CG724"/>
    <mergeCell ref="AX783:BO783"/>
    <mergeCell ref="AX788:BO788"/>
    <mergeCell ref="BP788:BX788"/>
    <mergeCell ref="BY788:CG788"/>
    <mergeCell ref="CH788:CP788"/>
    <mergeCell ref="BP789:BX789"/>
    <mergeCell ref="D751:AT751"/>
    <mergeCell ref="AZ751:CP751"/>
    <mergeCell ref="ET1132:EZ1132"/>
    <mergeCell ref="D1085:CQ1086"/>
    <mergeCell ref="CH827:CP827"/>
    <mergeCell ref="D828:AB828"/>
    <mergeCell ref="AC828:AT828"/>
    <mergeCell ref="AX828:BO828"/>
    <mergeCell ref="BP828:BX828"/>
    <mergeCell ref="BY828:CG828"/>
    <mergeCell ref="CH828:CP828"/>
    <mergeCell ref="AN1053:AT1053"/>
    <mergeCell ref="AY1053:BN1053"/>
    <mergeCell ref="AX826:BO826"/>
    <mergeCell ref="BP826:BX826"/>
    <mergeCell ref="BY826:CG826"/>
    <mergeCell ref="CH826:CP826"/>
    <mergeCell ref="AG1053:AM1053"/>
    <mergeCell ref="D1053:AF1053"/>
    <mergeCell ref="BO1053:BW1053"/>
    <mergeCell ref="BX1053:CE1053"/>
    <mergeCell ref="CF1053:CK1053"/>
    <mergeCell ref="AY1039:BN1039"/>
    <mergeCell ref="BO1039:BW1039"/>
    <mergeCell ref="BX1039:CE1039"/>
    <mergeCell ref="CF1039:CK1039"/>
    <mergeCell ref="CL1039:CQ1039"/>
    <mergeCell ref="D1040:AF1040"/>
    <mergeCell ref="D1045:AF1045"/>
    <mergeCell ref="AG1045:AM1045"/>
    <mergeCell ref="AN1045:AT1045"/>
    <mergeCell ref="AY1050:BN1050"/>
    <mergeCell ref="BO1050:BW1050"/>
    <mergeCell ref="BM1013:CG1013"/>
    <mergeCell ref="CL1053:CQ1053"/>
    <mergeCell ref="D1054:AF1054"/>
    <mergeCell ref="AO1020:BL1020"/>
    <mergeCell ref="AO1021:BL1021"/>
    <mergeCell ref="AO1022:BL1022"/>
    <mergeCell ref="AO1023:BL1023"/>
    <mergeCell ref="AO1024:BL1024"/>
    <mergeCell ref="AO1025:BL1025"/>
    <mergeCell ref="AO1026:BL1026"/>
    <mergeCell ref="CL1038:CQ1038"/>
    <mergeCell ref="AY1036:BN1036"/>
    <mergeCell ref="BO1036:BW1036"/>
    <mergeCell ref="BP48:BZ48"/>
    <mergeCell ref="AZ1128:CQ1128"/>
    <mergeCell ref="EM1087:ER1087"/>
    <mergeCell ref="ET1087:EZ1087"/>
    <mergeCell ref="C1089:V1089"/>
    <mergeCell ref="C1090:K1090"/>
    <mergeCell ref="BS1090:CA1090"/>
    <mergeCell ref="AZ1109:BZ1109"/>
    <mergeCell ref="EM1118:ER1118"/>
    <mergeCell ref="ET1118:EX1118"/>
    <mergeCell ref="EM1122:EO1122"/>
    <mergeCell ref="C1128:AR1128"/>
    <mergeCell ref="CH823:CP823"/>
    <mergeCell ref="D824:AB824"/>
    <mergeCell ref="AC824:AT824"/>
    <mergeCell ref="AX824:BO824"/>
    <mergeCell ref="BP824:BX824"/>
    <mergeCell ref="BY818:CG818"/>
    <mergeCell ref="CH818:CP818"/>
    <mergeCell ref="AX819:BO819"/>
    <mergeCell ref="D825:AB825"/>
    <mergeCell ref="CH804:CP804"/>
    <mergeCell ref="AC805:AT805"/>
    <mergeCell ref="CH816:CP816"/>
    <mergeCell ref="AX817:BO817"/>
    <mergeCell ref="BP817:BX817"/>
    <mergeCell ref="BY817:CG817"/>
    <mergeCell ref="CH817:CP817"/>
    <mergeCell ref="AC807:AT807"/>
    <mergeCell ref="AX807:BO807"/>
    <mergeCell ref="BP807:BX807"/>
    <mergeCell ref="BY807:CG807"/>
    <mergeCell ref="CH807:CP807"/>
    <mergeCell ref="D814:AB814"/>
    <mergeCell ref="D815:AB815"/>
    <mergeCell ref="D816:AB816"/>
    <mergeCell ref="D817:AB817"/>
    <mergeCell ref="D818:AB818"/>
    <mergeCell ref="AX809:BO809"/>
    <mergeCell ref="BP809:BX809"/>
    <mergeCell ref="D810:AB810"/>
    <mergeCell ref="AC810:AT810"/>
    <mergeCell ref="AX810:BO810"/>
    <mergeCell ref="AX814:BO814"/>
    <mergeCell ref="BP814:BX814"/>
    <mergeCell ref="BY814:CG814"/>
    <mergeCell ref="CH814:CP814"/>
    <mergeCell ref="AX815:BO815"/>
    <mergeCell ref="BP815:BX815"/>
    <mergeCell ref="BY815:CG815"/>
    <mergeCell ref="CH815:CP815"/>
    <mergeCell ref="BP804:BX804"/>
    <mergeCell ref="D790:AB790"/>
    <mergeCell ref="AC790:AT790"/>
    <mergeCell ref="AX790:BO790"/>
    <mergeCell ref="BP790:BX790"/>
    <mergeCell ref="BY790:CG790"/>
    <mergeCell ref="CH790:CP790"/>
    <mergeCell ref="D791:AB791"/>
    <mergeCell ref="AC791:AT791"/>
    <mergeCell ref="D464:AL464"/>
    <mergeCell ref="D489:AL489"/>
    <mergeCell ref="AY489:CG489"/>
    <mergeCell ref="BY804:CG804"/>
    <mergeCell ref="CH805:CP805"/>
    <mergeCell ref="AC806:AT806"/>
    <mergeCell ref="AX806:BO806"/>
    <mergeCell ref="BP806:BX806"/>
    <mergeCell ref="BY806:CG806"/>
    <mergeCell ref="CH806:CP806"/>
    <mergeCell ref="AC804:AT804"/>
    <mergeCell ref="AX804:BO804"/>
    <mergeCell ref="D796:AB796"/>
    <mergeCell ref="AX797:BO797"/>
    <mergeCell ref="BP797:BX797"/>
    <mergeCell ref="BY797:CG797"/>
    <mergeCell ref="BP795:BX795"/>
    <mergeCell ref="AC796:AT796"/>
    <mergeCell ref="AX796:BO796"/>
    <mergeCell ref="BP796:BX796"/>
    <mergeCell ref="AX794:BO794"/>
    <mergeCell ref="BP794:BX794"/>
    <mergeCell ref="BY786:CG786"/>
    <mergeCell ref="CH786:CP786"/>
    <mergeCell ref="CH783:CP783"/>
    <mergeCell ref="AX784:BO784"/>
    <mergeCell ref="BP784:BX784"/>
    <mergeCell ref="BY784:CG784"/>
    <mergeCell ref="CH784:CP784"/>
    <mergeCell ref="AX785:BO785"/>
    <mergeCell ref="BP785:BX785"/>
    <mergeCell ref="BY785:CG785"/>
    <mergeCell ref="CH785:CP785"/>
    <mergeCell ref="AX803:BO803"/>
    <mergeCell ref="BP803:BX803"/>
    <mergeCell ref="BY803:CG803"/>
    <mergeCell ref="CH803:CP803"/>
    <mergeCell ref="BP810:BX810"/>
    <mergeCell ref="BY789:CG789"/>
    <mergeCell ref="CH789:CP789"/>
    <mergeCell ref="AX787:BO787"/>
    <mergeCell ref="BP787:BX787"/>
    <mergeCell ref="BY787:CG787"/>
    <mergeCell ref="CH787:CP787"/>
    <mergeCell ref="AX791:BO791"/>
    <mergeCell ref="BP791:BX791"/>
    <mergeCell ref="BY791:CG791"/>
    <mergeCell ref="AX793:BO793"/>
    <mergeCell ref="BP793:BX793"/>
    <mergeCell ref="BY793:CG793"/>
    <mergeCell ref="CH793:CP793"/>
    <mergeCell ref="CH791:CP791"/>
    <mergeCell ref="BY796:CG796"/>
    <mergeCell ref="CH796:CP796"/>
    <mergeCell ref="BY783:CG783"/>
    <mergeCell ref="BP783:BX783"/>
    <mergeCell ref="D794:AB794"/>
    <mergeCell ref="AC794:AT794"/>
    <mergeCell ref="CH800:CP800"/>
    <mergeCell ref="D801:AB801"/>
    <mergeCell ref="AC801:AT801"/>
    <mergeCell ref="AX801:BO801"/>
    <mergeCell ref="BP801:BX801"/>
    <mergeCell ref="BY801:CG801"/>
    <mergeCell ref="CH801:CP801"/>
    <mergeCell ref="D802:AB802"/>
    <mergeCell ref="AC802:AT802"/>
    <mergeCell ref="AX802:BO802"/>
    <mergeCell ref="BP802:BX802"/>
    <mergeCell ref="CH797:CP797"/>
    <mergeCell ref="D798:AB798"/>
    <mergeCell ref="AC798:AT798"/>
    <mergeCell ref="AX798:BO798"/>
    <mergeCell ref="BP798:BX798"/>
    <mergeCell ref="BY798:CG798"/>
    <mergeCell ref="CH798:CP798"/>
    <mergeCell ref="CH799:CP799"/>
    <mergeCell ref="D800:AB800"/>
    <mergeCell ref="AC800:AT800"/>
    <mergeCell ref="AX800:BO800"/>
    <mergeCell ref="BY816:CG816"/>
    <mergeCell ref="AC814:AT814"/>
    <mergeCell ref="BP786:BX786"/>
    <mergeCell ref="BY812:CG812"/>
    <mergeCell ref="CH812:CP812"/>
    <mergeCell ref="CH808:CP808"/>
    <mergeCell ref="BY809:CG809"/>
    <mergeCell ref="CH809:CP809"/>
    <mergeCell ref="BY810:CG810"/>
    <mergeCell ref="CH810:CP810"/>
    <mergeCell ref="BP811:BX811"/>
    <mergeCell ref="BY811:CG811"/>
    <mergeCell ref="CH811:CP811"/>
    <mergeCell ref="D808:AB808"/>
    <mergeCell ref="AC808:AT808"/>
    <mergeCell ref="AX808:BO808"/>
    <mergeCell ref="BP808:BX808"/>
    <mergeCell ref="D806:AB806"/>
    <mergeCell ref="D807:AB807"/>
    <mergeCell ref="BY802:CG802"/>
    <mergeCell ref="AX805:BO805"/>
    <mergeCell ref="BY794:CG794"/>
    <mergeCell ref="CH794:CP794"/>
    <mergeCell ref="D795:AB795"/>
    <mergeCell ref="AC795:AT795"/>
    <mergeCell ref="AX795:BO795"/>
    <mergeCell ref="BY795:CG795"/>
    <mergeCell ref="CH795:CP795"/>
    <mergeCell ref="BP800:BX800"/>
    <mergeCell ref="BY800:CG800"/>
    <mergeCell ref="D793:AB793"/>
    <mergeCell ref="AC793:AT793"/>
    <mergeCell ref="CF1058:CK1058"/>
    <mergeCell ref="CL1058:CQ1058"/>
    <mergeCell ref="AN1054:AT1054"/>
    <mergeCell ref="AY1054:BN1054"/>
    <mergeCell ref="BO1054:BW1054"/>
    <mergeCell ref="BX1054:CE1054"/>
    <mergeCell ref="CF1054:CK1054"/>
    <mergeCell ref="CL1054:CQ1054"/>
    <mergeCell ref="CF1050:CK1050"/>
    <mergeCell ref="D820:AB820"/>
    <mergeCell ref="D821:AB821"/>
    <mergeCell ref="AY952:BS952"/>
    <mergeCell ref="BT952:CA952"/>
    <mergeCell ref="CB952:CQ952"/>
    <mergeCell ref="AY953:BS953"/>
    <mergeCell ref="BT953:CA953"/>
    <mergeCell ref="CB953:CQ953"/>
    <mergeCell ref="AY954:BS954"/>
    <mergeCell ref="BT954:CA954"/>
    <mergeCell ref="D1051:AF1051"/>
    <mergeCell ref="AG1051:AM1051"/>
    <mergeCell ref="AN1051:AT1051"/>
    <mergeCell ref="CL1052:CQ1052"/>
    <mergeCell ref="AG1052:AM1052"/>
    <mergeCell ref="AN1052:AT1052"/>
    <mergeCell ref="AY1052:BN1052"/>
    <mergeCell ref="BO1052:BW1052"/>
    <mergeCell ref="BX1052:CE1052"/>
    <mergeCell ref="CF1052:CK1052"/>
    <mergeCell ref="D826:AB826"/>
    <mergeCell ref="AC826:AT826"/>
    <mergeCell ref="D1052:AF1052"/>
    <mergeCell ref="AX811:BO811"/>
    <mergeCell ref="BY808:CG808"/>
    <mergeCell ref="D812:AB812"/>
    <mergeCell ref="AC812:AT812"/>
    <mergeCell ref="AX812:BO812"/>
    <mergeCell ref="BP812:BX812"/>
    <mergeCell ref="AX821:BO821"/>
    <mergeCell ref="BP821:BX821"/>
    <mergeCell ref="BY821:CG821"/>
    <mergeCell ref="CH821:CP821"/>
    <mergeCell ref="EM724:EW724"/>
    <mergeCell ref="EM732:EW732"/>
    <mergeCell ref="EM738:EW738"/>
    <mergeCell ref="AG1050:AM1050"/>
    <mergeCell ref="AN1050:AT1050"/>
    <mergeCell ref="CF1049:CK1049"/>
    <mergeCell ref="CL1049:CQ1049"/>
    <mergeCell ref="BX1050:CE1050"/>
    <mergeCell ref="AC825:AT825"/>
    <mergeCell ref="BP805:BX805"/>
    <mergeCell ref="BY805:CG805"/>
    <mergeCell ref="AC803:AT803"/>
    <mergeCell ref="CH802:CP802"/>
    <mergeCell ref="D799:AB799"/>
    <mergeCell ref="AC799:AT799"/>
    <mergeCell ref="AX799:BO799"/>
    <mergeCell ref="BP799:BX799"/>
    <mergeCell ref="BY799:CG799"/>
    <mergeCell ref="BY825:CG825"/>
    <mergeCell ref="CH825:CP825"/>
    <mergeCell ref="AX816:BO816"/>
    <mergeCell ref="BP816:BX816"/>
    <mergeCell ref="D1050:AF1050"/>
    <mergeCell ref="AX818:BO818"/>
    <mergeCell ref="BP818:BX818"/>
    <mergeCell ref="D786:AB786"/>
    <mergeCell ref="AC786:AT786"/>
    <mergeCell ref="AX786:BO786"/>
    <mergeCell ref="D210:AT210"/>
    <mergeCell ref="R425:V425"/>
    <mergeCell ref="W425:AA425"/>
    <mergeCell ref="AB425:AJ425"/>
    <mergeCell ref="AK425:AT425"/>
    <mergeCell ref="AY425:BY425"/>
    <mergeCell ref="BZ425:CH425"/>
    <mergeCell ref="CI425:CQ425"/>
    <mergeCell ref="BX1036:CE1036"/>
    <mergeCell ref="CF1036:CK1036"/>
    <mergeCell ref="CF1051:CK1051"/>
    <mergeCell ref="CL1051:CQ1051"/>
    <mergeCell ref="BX1049:CE1049"/>
    <mergeCell ref="D1018:AN1018"/>
    <mergeCell ref="AO1018:BL1018"/>
    <mergeCell ref="BM1018:CG1018"/>
    <mergeCell ref="CH1018:CQ1018"/>
    <mergeCell ref="D1019:AN1019"/>
    <mergeCell ref="AO1019:BL1019"/>
    <mergeCell ref="CB954:CQ954"/>
    <mergeCell ref="BO1038:BW1038"/>
    <mergeCell ref="AY1048:BN1048"/>
    <mergeCell ref="BO1048:BW1048"/>
    <mergeCell ref="BX1048:CE1048"/>
    <mergeCell ref="CF1048:CK1048"/>
    <mergeCell ref="AY551:BN551"/>
    <mergeCell ref="D1057:AF1057"/>
    <mergeCell ref="AG1056:AM1056"/>
    <mergeCell ref="AG1057:AM1057"/>
    <mergeCell ref="AN1056:AT1056"/>
    <mergeCell ref="AN1057:AT1057"/>
    <mergeCell ref="AY1056:BN1056"/>
    <mergeCell ref="AY1057:BN1057"/>
    <mergeCell ref="BO1056:BW1056"/>
    <mergeCell ref="BO1057:BW1057"/>
    <mergeCell ref="BX1056:CC1056"/>
    <mergeCell ref="BX1057:CC1057"/>
    <mergeCell ref="CF1056:CK1056"/>
    <mergeCell ref="D1055:AF1055"/>
    <mergeCell ref="AG1055:AM1055"/>
    <mergeCell ref="AN1055:AT1055"/>
    <mergeCell ref="AY1055:BN1055"/>
    <mergeCell ref="BO1055:BW1055"/>
    <mergeCell ref="BX1055:CE1055"/>
    <mergeCell ref="CF1055:CK1055"/>
    <mergeCell ref="CF1057:CK1057"/>
    <mergeCell ref="CL1056:CQ1056"/>
    <mergeCell ref="CL1057:CQ1057"/>
    <mergeCell ref="CL1048:CQ1048"/>
    <mergeCell ref="CL1036:CQ1036"/>
    <mergeCell ref="AY1044:BN1044"/>
    <mergeCell ref="AY1176:CQ1176"/>
    <mergeCell ref="AY1158:CQ1158"/>
    <mergeCell ref="A984:CQ985"/>
    <mergeCell ref="AY959:CQ960"/>
    <mergeCell ref="D957:CQ958"/>
    <mergeCell ref="AY945:CQ946"/>
    <mergeCell ref="AY942:BM942"/>
    <mergeCell ref="AY941:BM941"/>
    <mergeCell ref="AY940:BM940"/>
    <mergeCell ref="AY934:CQ935"/>
    <mergeCell ref="D921:CQ922"/>
    <mergeCell ref="D1058:AF1058"/>
    <mergeCell ref="AG1058:AM1058"/>
    <mergeCell ref="AN1058:AT1058"/>
    <mergeCell ref="AY1058:BN1058"/>
    <mergeCell ref="BO1058:BW1058"/>
    <mergeCell ref="BX1058:CE1058"/>
    <mergeCell ref="CL1050:CQ1050"/>
    <mergeCell ref="AY1051:BN1051"/>
    <mergeCell ref="BO1051:BW1051"/>
    <mergeCell ref="BX1051:CE1051"/>
    <mergeCell ref="CL1055:CQ1055"/>
    <mergeCell ref="AG1054:AM1054"/>
    <mergeCell ref="AN1048:AT1048"/>
    <mergeCell ref="AY1049:BN1049"/>
    <mergeCell ref="BO1049:BW1049"/>
    <mergeCell ref="D1056:AF1056"/>
    <mergeCell ref="AY405:CO405"/>
    <mergeCell ref="AY388:CQ388"/>
    <mergeCell ref="AY351:BV351"/>
    <mergeCell ref="AY330:CC330"/>
    <mergeCell ref="AU299:AW300"/>
    <mergeCell ref="AU301:AW301"/>
    <mergeCell ref="AU302:AW302"/>
    <mergeCell ref="AU303:AW303"/>
    <mergeCell ref="AU304:AW304"/>
    <mergeCell ref="AU305:AW305"/>
    <mergeCell ref="AU306:AW306"/>
    <mergeCell ref="AY908:CQ909"/>
    <mergeCell ref="AY892:CQ893"/>
    <mergeCell ref="A889:CQ890"/>
    <mergeCell ref="AY868:CO868"/>
    <mergeCell ref="AY643:CQ644"/>
    <mergeCell ref="AY563:BN563"/>
    <mergeCell ref="AY562:BN562"/>
    <mergeCell ref="AY561:BN561"/>
    <mergeCell ref="AY560:BN560"/>
    <mergeCell ref="AY559:BN559"/>
    <mergeCell ref="AY558:BN558"/>
    <mergeCell ref="AY557:BN557"/>
    <mergeCell ref="AY556:BN556"/>
    <mergeCell ref="AY555:BN555"/>
    <mergeCell ref="AY554:BN554"/>
    <mergeCell ref="AY553:BN553"/>
    <mergeCell ref="AY552:BN552"/>
    <mergeCell ref="AX825:BO825"/>
    <mergeCell ref="BP825:BX825"/>
    <mergeCell ref="D811:AB811"/>
    <mergeCell ref="AC811:AT811"/>
  </mergeCells>
  <pageMargins left="0.70866141732283472" right="0.70866141732283472" top="0.74803149606299213" bottom="0.74803149606299213" header="0.31496062992125984" footer="0.31496062992125984"/>
  <pageSetup scale="48" fitToHeight="0" orientation="portrait" verticalDpi="300" r:id="rId1"/>
  <rowBreaks count="18" manualBreakCount="18">
    <brk id="51" max="95" man="1"/>
    <brk id="123" max="95" man="1"/>
    <brk id="202" max="95" man="1"/>
    <brk id="236" max="95" man="1"/>
    <brk id="322" max="95" man="1"/>
    <brk id="389" max="95" man="1"/>
    <brk id="475" max="95" man="1"/>
    <brk id="523" max="95" man="1"/>
    <brk id="543" max="95" man="1"/>
    <brk id="622" max="95" man="1"/>
    <brk id="662" max="95" man="1"/>
    <brk id="752" max="95" man="1"/>
    <brk id="830" max="95" man="1"/>
    <brk id="888" max="95" man="1"/>
    <brk id="983" max="95" man="1"/>
    <brk id="1091" max="95" man="1"/>
    <brk id="1146" max="95" man="1"/>
    <brk id="1147" max="95" man="1"/>
  </rowBreaks>
  <ignoredErrors>
    <ignoredError sqref="D280" twoDigitTextYear="1"/>
    <ignoredError sqref="EL275:EL290 EQ314:ES320 CM301 CM303 CM305 W315:AD319 AX376:BG376 BY450 K463:AT463 AG487:AQ488 BH376:CQ376 X313:AD313 W313 U376:AR376 AR487 AZ176 CE176 EQ313 ES312:ES313 W314:AD314 W321:AD321 W320:AD320 AM315:AT319 AM313:AT313 AM314:AT314 AM321:AT321 AM320:AT320 AE313:AL321 BP563:BR563 BO563 BT563:BV563 AS376:AT376"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2020</vt:lpstr>
      <vt:lpstr>'2020'!Área_de_impresión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AUXPLANEACION08</dc:creator>
  <cp:lastModifiedBy>AUXPLANEACION53</cp:lastModifiedBy>
  <cp:lastPrinted>2022-10-27T20:20:38Z</cp:lastPrinted>
  <dcterms:created xsi:type="dcterms:W3CDTF">2017-02-09T15:57:52Z</dcterms:created>
  <dcterms:modified xsi:type="dcterms:W3CDTF">2022-10-27T20:20:48Z</dcterms:modified>
</cp:coreProperties>
</file>